
<file path=[Content_Types].xml><?xml version="1.0" encoding="utf-8"?>
<Types xmlns="http://schemas.openxmlformats.org/package/2006/content-types">
  <Default Extension="png" ContentType="image/p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900" activeTab="2"/>
  </bookViews>
  <sheets>
    <sheet name="楼宇门禁全数字可视联网系统" sheetId="1" r:id="rId1"/>
    <sheet name="道闸、人行刷脸门禁系统" sheetId="2" r:id="rId2"/>
    <sheet name="五方对讲系统" sheetId="4" r:id="rId3"/>
    <sheet name="小区广播系统" sheetId="5" r:id="rId4"/>
    <sheet name="监控系统" sheetId="6" r:id="rId5"/>
  </sheets>
  <calcPr calcId="144525"/>
</workbook>
</file>

<file path=xl/sharedStrings.xml><?xml version="1.0" encoding="utf-8"?>
<sst xmlns="http://schemas.openxmlformats.org/spreadsheetml/2006/main" count="444" uniqueCount="293">
  <si>
    <t>楼宇门禁全数字可视联网系统</t>
  </si>
  <si>
    <t>序号</t>
  </si>
  <si>
    <t>设备名称</t>
  </si>
  <si>
    <t>产品图片</t>
  </si>
  <si>
    <t>品牌</t>
  </si>
  <si>
    <t>型号</t>
  </si>
  <si>
    <t>单位</t>
  </si>
  <si>
    <t>数量</t>
  </si>
  <si>
    <t>单价</t>
  </si>
  <si>
    <t>合计</t>
  </si>
  <si>
    <t>备注</t>
  </si>
  <si>
    <r>
      <t xml:space="preserve">10.1寸液晶可视H款主机IC刷卡含底盒
</t>
    </r>
    <r>
      <rPr>
        <sz val="11"/>
        <color rgb="FFFF0000"/>
        <rFont val="宋体"/>
        <charset val="134"/>
      </rPr>
      <t>（人脸识别功能）</t>
    </r>
  </si>
  <si>
    <t>NTS-QS-HCW10</t>
  </si>
  <si>
    <t>台</t>
  </si>
  <si>
    <r>
      <rPr>
        <sz val="9"/>
        <rFont val="宋体"/>
        <charset val="134"/>
      </rPr>
      <t xml:space="preserve">              </t>
    </r>
    <r>
      <rPr>
        <b/>
        <sz val="11"/>
        <rFont val="宋体"/>
        <charset val="134"/>
      </rPr>
      <t>参数</t>
    </r>
    <r>
      <rPr>
        <sz val="9"/>
        <rFont val="宋体"/>
        <charset val="134"/>
      </rPr>
      <t xml:space="preserve">                                      ◆</t>
    </r>
    <r>
      <rPr>
        <b/>
        <sz val="9"/>
        <rFont val="宋体"/>
        <charset val="134"/>
      </rPr>
      <t>操作系统</t>
    </r>
    <r>
      <rPr>
        <sz val="9"/>
        <rFont val="宋体"/>
        <charset val="134"/>
      </rPr>
      <t>：基于</t>
    </r>
    <r>
      <rPr>
        <b/>
        <sz val="9"/>
        <rFont val="宋体"/>
        <charset val="134"/>
      </rPr>
      <t>andiord</t>
    </r>
    <r>
      <rPr>
        <sz val="9"/>
        <rFont val="宋体"/>
        <charset val="134"/>
      </rPr>
      <t>系统开发         ◆</t>
    </r>
    <r>
      <rPr>
        <b/>
        <sz val="9"/>
        <rFont val="宋体"/>
        <charset val="134"/>
      </rPr>
      <t>处理器</t>
    </r>
    <r>
      <rPr>
        <sz val="9"/>
        <rFont val="宋体"/>
        <charset val="134"/>
      </rPr>
      <t>：Cortex-A7 2核 1G高速内存                      ◆</t>
    </r>
    <r>
      <rPr>
        <b/>
        <sz val="9"/>
        <rFont val="宋体"/>
        <charset val="134"/>
      </rPr>
      <t>信号</t>
    </r>
    <r>
      <rPr>
        <sz val="9"/>
        <rFont val="宋体"/>
        <charset val="134"/>
      </rPr>
      <t>：TCP/IP协议全数字信号         ◆</t>
    </r>
    <r>
      <rPr>
        <b/>
        <sz val="9"/>
        <rFont val="宋体"/>
        <charset val="134"/>
      </rPr>
      <t>传输</t>
    </r>
    <r>
      <rPr>
        <sz val="9"/>
        <rFont val="宋体"/>
        <charset val="134"/>
      </rPr>
      <t>：超五类网线 RJ45网口 
◆</t>
    </r>
    <r>
      <rPr>
        <b/>
        <sz val="9"/>
        <rFont val="宋体"/>
        <charset val="134"/>
      </rPr>
      <t>显示屏</t>
    </r>
    <r>
      <rPr>
        <sz val="9"/>
        <rFont val="宋体"/>
        <charset val="134"/>
      </rPr>
      <t>：彩色10.1寸液晶LCD
◆</t>
    </r>
    <r>
      <rPr>
        <b/>
        <sz val="9"/>
        <rFont val="宋体"/>
        <charset val="134"/>
      </rPr>
      <t>摄像头</t>
    </r>
    <r>
      <rPr>
        <sz val="9"/>
        <rFont val="宋体"/>
        <charset val="134"/>
      </rPr>
      <t xml:space="preserve">：百万高清 夜间自动补光
◆安装（装门/埋墙）
              </t>
    </r>
    <r>
      <rPr>
        <b/>
        <sz val="11"/>
        <color rgb="FFFF0000"/>
        <rFont val="宋体"/>
        <charset val="134"/>
      </rPr>
      <t>功能</t>
    </r>
    <r>
      <rPr>
        <sz val="9"/>
        <rFont val="宋体"/>
        <charset val="134"/>
      </rPr>
      <t xml:space="preserve">                                      
</t>
    </r>
    <r>
      <rPr>
        <sz val="9"/>
        <color rgb="FFFF0000"/>
        <rFont val="宋体"/>
        <charset val="134"/>
      </rPr>
      <t>◆</t>
    </r>
    <r>
      <rPr>
        <sz val="9"/>
        <rFont val="宋体"/>
        <charset val="134"/>
      </rPr>
      <t xml:space="preserve">韦根IC刷卡  </t>
    </r>
    <r>
      <rPr>
        <sz val="9"/>
        <color rgb="FFFF0000"/>
        <rFont val="宋体"/>
        <charset val="134"/>
      </rPr>
      <t>◆</t>
    </r>
    <r>
      <rPr>
        <sz val="9"/>
        <rFont val="宋体"/>
        <charset val="134"/>
      </rPr>
      <t xml:space="preserve">人脸识别  </t>
    </r>
    <r>
      <rPr>
        <sz val="9"/>
        <color rgb="FFFF0000"/>
        <rFont val="宋体"/>
        <charset val="134"/>
      </rPr>
      <t>◆</t>
    </r>
    <r>
      <rPr>
        <sz val="9"/>
        <rFont val="宋体"/>
        <charset val="134"/>
      </rPr>
      <t xml:space="preserve">密码开锁        </t>
    </r>
    <r>
      <rPr>
        <sz val="9"/>
        <color rgb="FFFF0000"/>
        <rFont val="宋体"/>
        <charset val="134"/>
      </rPr>
      <t>◆</t>
    </r>
    <r>
      <rPr>
        <sz val="9"/>
        <rFont val="宋体"/>
        <charset val="134"/>
      </rPr>
      <t xml:space="preserve">实现与分机/管理机/围墙机通话，开锁 ◆铝合金属机身 防撞击 拉丝氧化                   ◆防拆自动报警（选配）
</t>
    </r>
  </si>
  <si>
    <t>主机电源</t>
  </si>
  <si>
    <t>15V5A</t>
  </si>
  <si>
    <t>给主机供电</t>
  </si>
  <si>
    <t>出门按钮</t>
  </si>
  <si>
    <t>出门开关</t>
  </si>
  <si>
    <t>个</t>
  </si>
  <si>
    <t>电控锁</t>
  </si>
  <si>
    <t>静音灵活</t>
  </si>
  <si>
    <t>把</t>
  </si>
  <si>
    <t>门禁电源</t>
  </si>
  <si>
    <t>12V3A</t>
  </si>
  <si>
    <t>部</t>
  </si>
  <si>
    <r>
      <t>IC</t>
    </r>
    <r>
      <rPr>
        <sz val="10"/>
        <rFont val="宋体"/>
        <charset val="134"/>
      </rPr>
      <t>钥匙扣</t>
    </r>
  </si>
  <si>
    <t>IC</t>
  </si>
  <si>
    <t>数量待定</t>
  </si>
  <si>
    <t>联网设备部分</t>
  </si>
  <si>
    <t>联网中心10寸
触摸屏管理机</t>
  </si>
  <si>
    <t>NTS-10GL</t>
  </si>
  <si>
    <t xml:space="preserve">参数                                      ◆操作系统：基于andiord系统开发         ◆处理器：Cortex-A7 2核 1G高速内存                      ◆信号：TCP/IP协议全数字信号         ◆传输：超五类网线 RJ45网口
◆显示屏：彩色7寸液晶LCD
◆外型尺寸：368*235*70mm                                  
              功能                                            ●与主机、分机、围墙机三方通话开锁                                             ●管理：信息发布、防区报警           ●查询：通话+开锁+报警记录                      ●可容纳9999单元*9999住户 </t>
  </si>
  <si>
    <t>联网电源适配器</t>
  </si>
  <si>
    <t>15V</t>
  </si>
  <si>
    <t>人脸采集仪</t>
  </si>
  <si>
    <t>用于电脑录人脸</t>
  </si>
  <si>
    <t>核心交换机 全千兆16口</t>
  </si>
  <si>
    <t>TP</t>
  </si>
  <si>
    <t>tl-sg2016</t>
  </si>
  <si>
    <t>光纤收发器</t>
  </si>
  <si>
    <t>tl-fc311</t>
  </si>
  <si>
    <t>IC发卡器</t>
  </si>
  <si>
    <t>全铝合金面板</t>
  </si>
  <si>
    <r>
      <t>IC</t>
    </r>
    <r>
      <rPr>
        <sz val="10"/>
        <color indexed="8"/>
        <rFont val="宋体"/>
        <charset val="134"/>
      </rPr>
      <t>一卡通可以实现的功能：</t>
    </r>
    <r>
      <rPr>
        <sz val="10"/>
        <color indexed="8"/>
        <rFont val="Arial"/>
        <charset val="134"/>
      </rPr>
      <t>1</t>
    </r>
    <r>
      <rPr>
        <sz val="10"/>
        <color indexed="8"/>
        <rFont val="宋体"/>
        <charset val="134"/>
      </rPr>
      <t>、无需跑到每个单元楼去发卡，直接统一在电脑旁的发卡器上发卡即可；</t>
    </r>
    <r>
      <rPr>
        <sz val="10"/>
        <color indexed="8"/>
        <rFont val="Arial"/>
        <charset val="134"/>
      </rPr>
      <t>2</t>
    </r>
    <r>
      <rPr>
        <sz val="10"/>
        <color indexed="8"/>
        <rFont val="宋体"/>
        <charset val="134"/>
      </rPr>
      <t>、可加密，加密后，业主较难复制；</t>
    </r>
    <r>
      <rPr>
        <sz val="10"/>
        <color indexed="8"/>
        <rFont val="Arial"/>
        <charset val="134"/>
      </rPr>
      <t>3</t>
    </r>
    <r>
      <rPr>
        <sz val="10"/>
        <color indexed="8"/>
        <rFont val="宋体"/>
        <charset val="134"/>
      </rPr>
      <t>、</t>
    </r>
    <r>
      <rPr>
        <sz val="10"/>
        <color indexed="8"/>
        <rFont val="Arial"/>
        <charset val="134"/>
      </rPr>
      <t>IC</t>
    </r>
    <r>
      <rPr>
        <sz val="10"/>
        <color indexed="8"/>
        <rFont val="宋体"/>
        <charset val="134"/>
      </rPr>
      <t>是可读可写的，在业主的卡录入系统时是一串数字，可更改为业主的信息，如：姓名、电话、住址等，方便以后管理；如果卡丢了，可直接管理软件系统搜索业主信息，然后删除就没办法进出了；</t>
    </r>
    <r>
      <rPr>
        <sz val="10"/>
        <color indexed="8"/>
        <rFont val="Arial"/>
        <charset val="134"/>
      </rPr>
      <t>4</t>
    </r>
    <r>
      <rPr>
        <sz val="10"/>
        <color indexed="8"/>
        <rFont val="宋体"/>
        <charset val="134"/>
      </rPr>
      <t>、可设置卡的使用时间，如物业一个月、半年或一年收一次物业费的，到了使用，可以锁住业主的卡，只有后期重新授权后才能正常使用；</t>
    </r>
    <r>
      <rPr>
        <sz val="10"/>
        <color indexed="8"/>
        <rFont val="Arial"/>
        <charset val="134"/>
      </rPr>
      <t>5</t>
    </r>
    <r>
      <rPr>
        <sz val="10"/>
        <color indexed="8"/>
        <rFont val="宋体"/>
        <charset val="134"/>
      </rPr>
      <t>、手机</t>
    </r>
    <r>
      <rPr>
        <sz val="10"/>
        <color indexed="8"/>
        <rFont val="Arial"/>
        <charset val="134"/>
      </rPr>
      <t>NFC</t>
    </r>
    <r>
      <rPr>
        <sz val="10"/>
        <color indexed="8"/>
        <rFont val="宋体"/>
        <charset val="134"/>
      </rPr>
      <t>功能（仅限大部份带有些功能的手机使用）</t>
    </r>
  </si>
  <si>
    <t>可视线材部分</t>
  </si>
  <si>
    <t>电源线</t>
  </si>
  <si>
    <t>国产</t>
  </si>
  <si>
    <t>RVV2*1.5</t>
  </si>
  <si>
    <t>100米/卷</t>
  </si>
  <si>
    <t>四芯信号线</t>
  </si>
  <si>
    <t>rvv4*0.75</t>
  </si>
  <si>
    <t>设备总价</t>
  </si>
  <si>
    <t>不含税</t>
  </si>
  <si>
    <t>施工，辅材及安装</t>
  </si>
  <si>
    <t>税费</t>
  </si>
  <si>
    <t>专票9%</t>
  </si>
  <si>
    <t>总计</t>
  </si>
  <si>
    <t>含税</t>
  </si>
  <si>
    <t>未来之城道闸、人行刷脸门禁系统</t>
  </si>
  <si>
    <t>一</t>
  </si>
  <si>
    <t>车牌识别设备（进出口识别）</t>
  </si>
  <si>
    <t>名称</t>
  </si>
  <si>
    <t>配件</t>
  </si>
  <si>
    <t>小计</t>
  </si>
  <si>
    <t>参数配置</t>
  </si>
  <si>
    <t>C01车牌识别</t>
  </si>
  <si>
    <t>SWD-CP003</t>
  </si>
  <si>
    <t>高清识别一体机</t>
  </si>
  <si>
    <r>
      <rPr>
        <sz val="12"/>
        <color theme="1"/>
        <rFont val="微软雅黑"/>
        <charset val="134"/>
      </rPr>
      <t>1、300万高清像素，4.5米以内道宽均可识别；自动对焦，让现场的安装调试更方便快捷；                                                                                                                                                 2、无人值守，支持月卡固定车、新能源、港澳车、临时车进出场；                                                                                                                                                                            3、微信/支付宝/银联/二维码支付；                                                                                                                                                                                              4、支持开通无感支付，绑定银行卡，进出场无需扫码；                                                                                                                                                                               5、车辆信息财务报表一目了然；                                                                                                                                                                                             6、进出场优惠券设置，酒店/餐馆常用功能。                                                                                                                                                                             7、固定用户/临时用户均可脱机收费；全系列车牌均可识别，极致优化的嵌入式车牌识别算法：综合识别率高于99.8%；                                                                       8、标准4行屏防水机箱，标准高度，可360度调节方向，采用汽车烤漆，外观精美大气。机箱高135cmx长15cmx宽</t>
    </r>
    <r>
      <rPr>
        <sz val="12"/>
        <color theme="1"/>
        <rFont val="微软雅黑"/>
        <charset val="134"/>
      </rPr>
      <t>45</t>
    </r>
    <r>
      <rPr>
        <sz val="12"/>
        <color theme="1"/>
        <rFont val="微软雅黑"/>
        <charset val="134"/>
      </rPr>
      <t>cm；12颗大功率LED补光灯；4行16字；     补光灯功率12W,适应365天×24小时全天候使用自带光感，漏电保护</t>
    </r>
  </si>
  <si>
    <t>摄像机立柱</t>
  </si>
  <si>
    <t>安装配件</t>
  </si>
  <si>
    <t>一体车牌显示屏</t>
  </si>
  <si>
    <t>车牌识别主板</t>
  </si>
  <si>
    <t>高品质工业电源12V2A</t>
  </si>
  <si>
    <t>红绿灯</t>
  </si>
  <si>
    <t>空气开关</t>
  </si>
  <si>
    <t>二</t>
  </si>
  <si>
    <t>前端出入口设备：智能道闸（拦车道闸）</t>
  </si>
  <si>
    <t>产品</t>
  </si>
  <si>
    <t>快速直流道闸</t>
  </si>
  <si>
    <t>SWD-DZ206</t>
  </si>
  <si>
    <t>主板八层进口元器件主板</t>
  </si>
  <si>
    <r>
      <rPr>
        <sz val="12"/>
        <rFont val="微软雅黑"/>
        <charset val="134"/>
      </rPr>
      <t>1、120W进口大功率机芯起杆平稳、不晃杆、带红路灯模块 选配     2、自带遇阻反弹功能，拦车不砸车双重保障             3、直流无刷</t>
    </r>
    <r>
      <rPr>
        <sz val="12"/>
        <rFont val="微软雅黑"/>
        <charset val="134"/>
      </rPr>
      <t>3</t>
    </r>
    <r>
      <rPr>
        <sz val="12"/>
        <rFont val="微软雅黑"/>
        <charset val="134"/>
      </rPr>
      <t xml:space="preserve">-6秒起落杆速度可自由调节                                                                                                                                                                                            4、外壳汽车烤漆工艺防腐防晒美观大方    </t>
    </r>
  </si>
  <si>
    <t>机芯120W直流电机</t>
  </si>
  <si>
    <t>主机材质1.5MM冷轧板</t>
  </si>
  <si>
    <t>杆子类型八角杆</t>
  </si>
  <si>
    <t>长度（1-6）米</t>
  </si>
  <si>
    <t>地感</t>
  </si>
  <si>
    <t>SWD-D2</t>
  </si>
  <si>
    <t>车辆检测器</t>
  </si>
  <si>
    <t>功能：防砸车,控制道闸落杆。每一台道闸配用一个。采用金属切割电磁场原理判断道闸杆下面是否有车或者是否有车经过，防砸车功能</t>
  </si>
  <si>
    <t>SWD-50</t>
  </si>
  <si>
    <t>地感线圈</t>
  </si>
  <si>
    <t>卷</t>
  </si>
  <si>
    <t>专业地感线圈，每卷50米，与车辆检测器组合使用</t>
  </si>
  <si>
    <t>三</t>
  </si>
  <si>
    <t>收费系统管理设备</t>
  </si>
  <si>
    <t>特点</t>
  </si>
  <si>
    <t>SWD-M1</t>
  </si>
  <si>
    <t>加密狗</t>
  </si>
  <si>
    <t>用也软件系统操作，软件加密设置等功能第一次免费，丢失需要另外收费</t>
  </si>
  <si>
    <t>SWD-C01</t>
  </si>
  <si>
    <t>车牌识别管理软件</t>
  </si>
  <si>
    <t>套</t>
  </si>
  <si>
    <t>自动抓拍显示车牌号码，车辆进出时间，临时车辆自动计算收费金额，操作非常简易。</t>
  </si>
  <si>
    <t>光纤线</t>
  </si>
  <si>
    <t>用来传输较远的两个出入口信息</t>
  </si>
  <si>
    <t>1.5*2</t>
  </si>
  <si>
    <t>两芯电缆</t>
  </si>
  <si>
    <t>米</t>
  </si>
  <si>
    <t>给道闸供电</t>
  </si>
  <si>
    <t>交换机</t>
  </si>
  <si>
    <t>TPLINK品牌8口千兆的交换机</t>
  </si>
  <si>
    <t>四</t>
  </si>
  <si>
    <t>人行通道系统管理设备</t>
  </si>
  <si>
    <t>SWD-K58</t>
  </si>
  <si>
    <t>广告小门</t>
  </si>
  <si>
    <t>电动小门。高1.4米，宽1.2-1.76米，遥控功能(配送两个遥控）</t>
  </si>
  <si>
    <t>人脸机+立柱</t>
  </si>
  <si>
    <r>
      <rPr>
        <sz val="12"/>
        <color theme="1"/>
        <rFont val="微软雅黑"/>
        <charset val="134"/>
      </rPr>
      <t xml:space="preserve">●内置200万，1 /1.8"宽动态低照度CMOS，图像分辨率1920(H)*1080(V)，帧率可达25 帧；
●全天侯识别：搭配4.5mm大通光量镜头和智能补光灯，太阳直射和无光环境也能识别，相机角度可调；
●识别距离:0.5-3米; 识别速度≤250ms，识别率≥97%；
●低照度CMOS，0.01Lux@(F1.2，AGC ON)；
●高性能嵌入式处理器，集图像采集、人脸检测、人脸跟踪和人脸对比于一体，不卡顿；
●自主CNN神经网络算法，动态识别无需特意配合；
●可脱机和联网使用，一台电脑可接入16台人脸相机，软件包含人员添加、修改、删除、查询、同步至识别相机等功能；
</t>
    </r>
    <r>
      <rPr>
        <sz val="12"/>
        <color theme="1"/>
        <rFont val="Symbol"/>
        <charset val="134"/>
      </rPr>
      <t></t>
    </r>
    <r>
      <rPr>
        <sz val="12"/>
        <color theme="1"/>
        <rFont val="微软雅黑"/>
        <charset val="134"/>
      </rPr>
      <t>支持全景图、局部特写图输出（比对成功、未比对、比对失败、合成图片）；
●支持5000/20000人像库；识别类型:1:N；支持视频叠加；支持韦根协议；支持黑白名单及报警输出；
●人脸直接在相机上采集，无需人脸采集器，也可用手机照片或寸照照片；所有人脸批量上传；
●支持临时名单管控：设置人脸有效期，可精确到时间点，超过时间点就自动失效；
●圆柱是铝合金材质。
●搭配7寸液晶显示屏；
●工作环境温度：﹣40℃～+80℃</t>
    </r>
  </si>
  <si>
    <t>以上报价含安装，调试及配件</t>
  </si>
  <si>
    <t>税金</t>
  </si>
  <si>
    <t>专票</t>
  </si>
  <si>
    <t>总金额</t>
  </si>
  <si>
    <t>未来之城五方对讲机系统</t>
  </si>
  <si>
    <t>图片</t>
  </si>
  <si>
    <t>产品名称</t>
  </si>
  <si>
    <t>说明</t>
  </si>
  <si>
    <t>数字无线主机</t>
  </si>
  <si>
    <t>司创</t>
  </si>
  <si>
    <t>SCZ19-ZJ</t>
  </si>
  <si>
    <t>智能数字主机，最多可控制999台分机，手动智能对码。</t>
  </si>
  <si>
    <t>主机UPS电源</t>
  </si>
  <si>
    <t>SCZ19-UPSZ</t>
  </si>
  <si>
    <t>为主机提供电源，理论可持续供电12小时。</t>
  </si>
  <si>
    <r>
      <rPr>
        <sz val="11"/>
        <rFont val="宋体"/>
        <charset val="134"/>
        <scheme val="minor"/>
      </rPr>
      <t>主机天线</t>
    </r>
    <r>
      <rPr>
        <sz val="11"/>
        <rFont val="宋体"/>
        <charset val="134"/>
      </rPr>
      <t>（8米）</t>
    </r>
  </si>
  <si>
    <t>SCZ19-TXZ</t>
  </si>
  <si>
    <t>延长款8米，通讯距离半径1-3公里</t>
  </si>
  <si>
    <t>机房部分</t>
  </si>
  <si>
    <t>数字无线分机</t>
  </si>
  <si>
    <t>SCZ19-FJ</t>
  </si>
  <si>
    <t>单元分机</t>
  </si>
  <si>
    <t>数字无线分机（2局）</t>
  </si>
  <si>
    <t>SCZ19-FJ-2B</t>
  </si>
  <si>
    <t>2局分机</t>
  </si>
  <si>
    <t>分机UPS电源</t>
  </si>
  <si>
    <t>SCZ19-UPSF</t>
  </si>
  <si>
    <r>
      <rPr>
        <sz val="11"/>
        <rFont val="宋体"/>
        <charset val="134"/>
        <scheme val="minor"/>
      </rPr>
      <t>分机天线</t>
    </r>
    <r>
      <rPr>
        <sz val="11"/>
        <rFont val="宋体"/>
        <charset val="134"/>
      </rPr>
      <t>（5米）</t>
    </r>
  </si>
  <si>
    <t>SCZ19-TXF</t>
  </si>
  <si>
    <t>延长款5米，通讯距离半径1-3公里</t>
  </si>
  <si>
    <t>通话器部分</t>
  </si>
  <si>
    <t>机房电话</t>
  </si>
  <si>
    <t>SCZ19-JF</t>
  </si>
  <si>
    <t>每部电梯配置一个</t>
  </si>
  <si>
    <t>轿厢通话器</t>
  </si>
  <si>
    <t>SCZ19-JX</t>
  </si>
  <si>
    <t>外置通话器（轿顶和坑底）</t>
  </si>
  <si>
    <t>SCZ19-WZ</t>
  </si>
  <si>
    <t>每部电梯配置二个</t>
  </si>
  <si>
    <t>网线</t>
  </si>
  <si>
    <t>超5类全铜</t>
  </si>
  <si>
    <t>Rvv2*1.5</t>
  </si>
  <si>
    <t>施工安装及售后</t>
  </si>
  <si>
    <t>合计：</t>
  </si>
  <si>
    <t>对公付款-产品价格合计（含增值税专票）：</t>
  </si>
  <si>
    <t>双12优惠总价：</t>
  </si>
  <si>
    <t>税费：9%专票</t>
  </si>
  <si>
    <t>未来之城小区广播系统</t>
  </si>
  <si>
    <t>一、主控机房设备</t>
  </si>
  <si>
    <t>单价(元)</t>
  </si>
  <si>
    <t>小计(元)</t>
  </si>
  <si>
    <t>质量标准及性能要求</t>
  </si>
  <si>
    <t>CD/DVD播放智</t>
  </si>
  <si>
    <t>TA1236C</t>
  </si>
  <si>
    <t>OTEWA</t>
  </si>
  <si>
    <t xml:space="preserve"> CD、DVD.U盘MP3自动播放功能 高亮度动态VFD显示,清晰醒目.</t>
  </si>
  <si>
    <t>2</t>
  </si>
  <si>
    <t>话简</t>
  </si>
  <si>
    <t>TM200</t>
  </si>
  <si>
    <t>只</t>
  </si>
  <si>
    <t>使用方便,适应不同需求; 频响:50-15,000Hz 阻抗:6000</t>
  </si>
  <si>
    <t>3</t>
  </si>
  <si>
    <t>十六位电源时序器</t>
  </si>
  <si>
    <t>TA1260S</t>
  </si>
  <si>
    <t>按顺序开启或关闭16路受控设备的 [电源  可以通过定时器自动控制或人工</t>
  </si>
  <si>
    <t>4</t>
  </si>
  <si>
    <t>前置放大器</t>
  </si>
  <si>
    <t>TA1251P</t>
  </si>
  <si>
    <t>1</t>
  </si>
  <si>
    <t>五个话简输入口,三个辅助输入口,两个紧急输入口,两个辅助输 出口.</t>
  </si>
  <si>
    <t>5</t>
  </si>
  <si>
    <t>十路分区器</t>
  </si>
  <si>
    <t>TA1254B</t>
  </si>
  <si>
    <t>2 路输入(A和B),10通道输出。 2种输入告警电平选择 紧急广播强插功能。</t>
  </si>
  <si>
    <t>6</t>
  </si>
  <si>
    <t>纯后级广播功放</t>
  </si>
  <si>
    <t>TA1282</t>
  </si>
  <si>
    <t>100V,70V定压输出和4Q-160定 阻输出(平衡,不接地)。 5 单位LED显示器,作状态显示。</t>
  </si>
  <si>
    <t>7</t>
  </si>
  <si>
    <t>19U机柜(1米)</t>
  </si>
  <si>
    <t>19U</t>
  </si>
  <si>
    <t>[尺寸: 970X535X485m 颜色:黑色</t>
  </si>
  <si>
    <t>二、周边设备</t>
  </si>
  <si>
    <t/>
  </si>
  <si>
    <t>石头草地扬声器 15W</t>
  </si>
  <si>
    <t>GS738</t>
  </si>
  <si>
    <t>石头外观逼真设计,适用学校、公 园、广场草地等场合:优质树脂制</t>
  </si>
  <si>
    <t>A</t>
  </si>
  <si>
    <t>系统合计</t>
  </si>
  <si>
    <t>B</t>
  </si>
  <si>
    <t>线材及辅材</t>
  </si>
  <si>
    <t>C</t>
  </si>
  <si>
    <t>施工维保费用</t>
  </si>
  <si>
    <t>D</t>
  </si>
  <si>
    <t>税金专票9%</t>
  </si>
  <si>
    <t>E</t>
  </si>
  <si>
    <t>背景音乐系统合计</t>
  </si>
  <si>
    <t>小区监控系统</t>
  </si>
  <si>
    <t>产品型号</t>
  </si>
  <si>
    <t>不含税单价</t>
  </si>
  <si>
    <t>产品规格</t>
  </si>
  <si>
    <t>网络视频监控设备</t>
  </si>
  <si>
    <t>网络高清枪机</t>
  </si>
  <si>
    <t>大华P20A1</t>
  </si>
  <si>
    <t>产品主要特性：
 支持高清分辨率1920*1080，超低照度
 支持标准ONVIF协议，方便接入第三方平台
 自动曝光、自动白平衡、自动增益
 支持H.265、MJPEG图像压缩编码
 红外距离可达30米
 支持双码流输出
 色彩、亮度、饱和度可调节</t>
  </si>
  <si>
    <t>半球摄像头</t>
  </si>
  <si>
    <t>大华DH-IPC-HDW1230C-A</t>
  </si>
  <si>
    <t>电梯专用半球</t>
  </si>
  <si>
    <t>DH-ipc-HDP2230c-sa-n</t>
  </si>
  <si>
    <t>监控电源（电梯）</t>
  </si>
  <si>
    <t>DH-DC12V2A</t>
  </si>
  <si>
    <t>电梯用网桥传输，故要加装独立电源</t>
  </si>
  <si>
    <t>弱电箱</t>
  </si>
  <si>
    <t>40*30</t>
  </si>
  <si>
    <t>单元弱电井，地面，地下车库</t>
  </si>
  <si>
    <t>小计：</t>
  </si>
  <si>
    <t>机房设备</t>
  </si>
  <si>
    <t>高清网络数字硬盘服务器</t>
  </si>
  <si>
    <t>NVR808-64-hds2-n</t>
  </si>
  <si>
    <t>64路8盘位</t>
  </si>
  <si>
    <t>8T监控硬盘</t>
  </si>
  <si>
    <t>WD 8T监控硬盘</t>
  </si>
  <si>
    <t>块</t>
  </si>
  <si>
    <t>存储30天视频数据</t>
  </si>
  <si>
    <t>视频解码器</t>
  </si>
  <si>
    <t>4K解码器 MA1000</t>
  </si>
  <si>
    <t>解码视频</t>
  </si>
  <si>
    <t>机柜</t>
  </si>
  <si>
    <t>加厚1.6米600*900机柜</t>
  </si>
  <si>
    <t>机房设备用</t>
  </si>
  <si>
    <t>信号传输部分：</t>
  </si>
  <si>
    <t>金额</t>
  </si>
  <si>
    <t>TP8口POE交换机  1009p</t>
  </si>
  <si>
    <t>为监控提供电源和传信号</t>
  </si>
  <si>
    <t>核心交换机</t>
  </si>
  <si>
    <t>tLSG-5218</t>
  </si>
  <si>
    <t>将各视频信号汇聚到一起</t>
  </si>
  <si>
    <t>超五类网线</t>
  </si>
  <si>
    <t>曙光室外纯铜网线（300米/卷）</t>
  </si>
  <si>
    <t>国标纯铜，用于数字高清摄像机到视频服务器之间的视频数据的传输.根据实际情况</t>
  </si>
  <si>
    <t>两芯室外皮纤（1000米/卷）</t>
  </si>
  <si>
    <t>从主光缆到各弱电箱</t>
  </si>
  <si>
    <t>12芯光缆</t>
  </si>
  <si>
    <t>12芯光缆（1000米/卷）</t>
  </si>
  <si>
    <t>从机房到各栋楼</t>
  </si>
  <si>
    <t>两芯纯铜2*1.5（100米/卷）</t>
  </si>
  <si>
    <t>给光纤收发器和交换机供电</t>
  </si>
  <si>
    <t>电梯网桥</t>
  </si>
  <si>
    <t>TL-E201</t>
  </si>
  <si>
    <t>电梯监控传输视频信号</t>
  </si>
  <si>
    <t>TL-FC311A-3</t>
  </si>
  <si>
    <t>从机房到各弱电箱</t>
  </si>
  <si>
    <t>备注说明：1.主干线采用光纤进行传输，有效提高整个系统的抗干扰性和稳定性且便于以后的系统升级。</t>
  </si>
  <si>
    <t>施工辅材及安装施工</t>
  </si>
  <si>
    <t>监控立杆</t>
  </si>
  <si>
    <t>3.5米带地笼，避雷针，横臂</t>
  </si>
  <si>
    <t>地面</t>
  </si>
  <si>
    <t>车库吊装支架</t>
  </si>
  <si>
    <t>地下车库摄像机用</t>
  </si>
  <si>
    <t>施工辅材</t>
  </si>
  <si>
    <t>批</t>
  </si>
  <si>
    <t>空开，接座，接头，尾纤，pvc管，波纹管，工具耗材等</t>
  </si>
  <si>
    <t>布线施工费</t>
  </si>
  <si>
    <t>线路敷设</t>
  </si>
  <si>
    <t>设备安装调试</t>
  </si>
  <si>
    <t>项</t>
  </si>
  <si>
    <t>备注说明：1.线路的保护和电源的保护是保证整个监控系统长期稳定运行的必不可少的一个环节。</t>
  </si>
  <si>
    <t>总造价</t>
  </si>
  <si>
    <t>工程总造价</t>
  </si>
  <si>
    <t>说明：1.以上摄像机采用最新数字高清技术，DSP百万像素数字芯片；服务器采用高清视频服务器。保证最佳的图像效果。整套系统一年保修。
2.为了保证整个监控系统的长期稳定运行，建议采用UPS不间断电源系统.</t>
  </si>
  <si>
    <t>每个弱电箱中进线一根光纤，一根网线，一根电源线，出线平均8根网线（看从柜到摄像头的数量）</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</si>
</sst>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 "/>
    <numFmt numFmtId="178" formatCode="\¥#,##0;\¥\-#,##0"/>
    <numFmt numFmtId="179" formatCode="0.00_);[Red]\(0.00\)"/>
  </numFmts>
  <fonts count="78">
    <font>
      <sz val="11"/>
      <color indexed="8"/>
      <name val="宋体"/>
      <charset val="1"/>
    </font>
    <font>
      <sz val="10"/>
      <name val="宋体"/>
      <charset val="134"/>
    </font>
    <font>
      <b/>
      <sz val="10"/>
      <color indexed="8"/>
      <name val="宋体"/>
      <charset val="134"/>
    </font>
    <font>
      <sz val="10"/>
      <color indexed="12"/>
      <name val="宋体"/>
      <charset val="134"/>
    </font>
    <font>
      <b/>
      <sz val="20"/>
      <color indexed="8"/>
      <name val="宋体"/>
      <charset val="134"/>
    </font>
    <font>
      <sz val="10"/>
      <name val="微软雅黑"/>
      <charset val="134"/>
    </font>
    <font>
      <sz val="9"/>
      <name val="宋体"/>
      <charset val="134"/>
    </font>
    <font>
      <sz val="10"/>
      <color indexed="8"/>
      <name val="宋体"/>
      <charset val="134"/>
    </font>
    <font>
      <sz val="9"/>
      <name val="微软雅黑"/>
      <charset val="134"/>
    </font>
    <font>
      <b/>
      <sz val="10"/>
      <name val="微软雅黑"/>
      <charset val="134"/>
    </font>
    <font>
      <b/>
      <sz val="10"/>
      <name val="宋体"/>
      <charset val="134"/>
    </font>
    <font>
      <sz val="9"/>
      <name val="Arial"/>
      <charset val="134"/>
    </font>
    <font>
      <sz val="12"/>
      <name val="新細明體"/>
      <charset val="134"/>
    </font>
    <font>
      <b/>
      <sz val="16"/>
      <name val="宋体"/>
      <charset val="134"/>
    </font>
    <font>
      <b/>
      <sz val="12"/>
      <name val="宋体"/>
      <charset val="134"/>
    </font>
    <font>
      <b/>
      <sz val="10"/>
      <color rgb="FFFF0000"/>
      <name val="宋体"/>
      <charset val="134"/>
    </font>
    <font>
      <sz val="12"/>
      <name val="宋体"/>
      <charset val="134"/>
    </font>
    <font>
      <sz val="9"/>
      <color rgb="FF000000"/>
      <name val="微软雅黑"/>
      <charset val="134"/>
    </font>
    <font>
      <b/>
      <sz val="10"/>
      <color indexed="10"/>
      <name val="宋体"/>
      <charset val="134"/>
    </font>
    <font>
      <sz val="9"/>
      <color indexed="8"/>
      <name val="微软雅黑"/>
      <charset val="134"/>
    </font>
    <font>
      <sz val="10.5"/>
      <name val="宋体"/>
      <charset val="134"/>
    </font>
    <font>
      <sz val="10.5"/>
      <color indexed="8"/>
      <name val="宋体"/>
      <charset val="134"/>
    </font>
    <font>
      <sz val="12"/>
      <color theme="1"/>
      <name val="宋体"/>
      <charset val="134"/>
      <scheme val="minor"/>
    </font>
    <font>
      <sz val="10"/>
      <color theme="1"/>
      <name val="宋体"/>
      <charset val="134"/>
      <scheme val="minor"/>
    </font>
    <font>
      <sz val="11"/>
      <color theme="1"/>
      <name val="宋体"/>
      <charset val="134"/>
      <scheme val="minor"/>
    </font>
    <font>
      <b/>
      <sz val="16"/>
      <color theme="1"/>
      <name val="仿宋"/>
      <charset val="134"/>
    </font>
    <font>
      <b/>
      <sz val="12"/>
      <name val="仿宋"/>
      <charset val="134"/>
    </font>
    <font>
      <sz val="11"/>
      <name val="宋体"/>
      <charset val="134"/>
      <scheme val="minor"/>
    </font>
    <font>
      <sz val="14"/>
      <color theme="1" tint="0.05"/>
      <name val="宋体"/>
      <charset val="134"/>
      <scheme val="minor"/>
    </font>
    <font>
      <sz val="14"/>
      <color theme="1"/>
      <name val="宋体"/>
      <charset val="134"/>
      <scheme val="minor"/>
    </font>
    <font>
      <sz val="16"/>
      <color theme="1"/>
      <name val="宋体"/>
      <charset val="134"/>
      <scheme val="minor"/>
    </font>
    <font>
      <sz val="16"/>
      <color rgb="FFFF0000"/>
      <name val="宋体"/>
      <charset val="134"/>
      <scheme val="minor"/>
    </font>
    <font>
      <b/>
      <sz val="18"/>
      <color rgb="FFFF0000"/>
      <name val="宋体"/>
      <charset val="134"/>
      <scheme val="minor"/>
    </font>
    <font>
      <sz val="11"/>
      <color theme="1"/>
      <name val="微软雅黑"/>
      <charset val="134"/>
    </font>
    <font>
      <sz val="12"/>
      <color theme="1"/>
      <name val="微软雅黑"/>
      <charset val="134"/>
    </font>
    <font>
      <sz val="26"/>
      <color theme="1"/>
      <name val="宋体"/>
      <charset val="134"/>
      <scheme val="minor"/>
    </font>
    <font>
      <b/>
      <sz val="12"/>
      <color theme="1"/>
      <name val="微软雅黑"/>
      <charset val="134"/>
    </font>
    <font>
      <b/>
      <sz val="10"/>
      <color theme="1"/>
      <name val="微软雅黑"/>
      <charset val="134"/>
    </font>
    <font>
      <b/>
      <sz val="11"/>
      <color theme="1"/>
      <name val="微软雅黑"/>
      <charset val="134"/>
    </font>
    <font>
      <sz val="12"/>
      <name val="微软雅黑"/>
      <charset val="134"/>
    </font>
    <font>
      <sz val="10"/>
      <color indexed="8"/>
      <name val="宋体"/>
      <charset val="1"/>
    </font>
    <font>
      <sz val="10"/>
      <color rgb="FFFF0000"/>
      <name val="宋体"/>
      <charset val="1"/>
    </font>
    <font>
      <b/>
      <sz val="10"/>
      <color indexed="8"/>
      <name val="宋体"/>
      <charset val="1"/>
    </font>
    <font>
      <sz val="18"/>
      <color indexed="8"/>
      <name val="楷体"/>
      <charset val="134"/>
    </font>
    <font>
      <b/>
      <sz val="12"/>
      <color indexed="8"/>
      <name val="宋体"/>
      <charset val="134"/>
    </font>
    <font>
      <sz val="14"/>
      <name val="宋体"/>
      <charset val="134"/>
    </font>
    <font>
      <sz val="10"/>
      <color indexed="8"/>
      <name val="Arial"/>
      <charset val="134"/>
    </font>
    <font>
      <sz val="11"/>
      <color indexed="8"/>
      <name val="Arial"/>
      <charset val="134"/>
    </font>
    <font>
      <b/>
      <sz val="15"/>
      <color indexed="8"/>
      <name val="宋体"/>
      <charset val="134"/>
    </font>
    <font>
      <b/>
      <sz val="15"/>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sz val="11"/>
      <name val="宋体"/>
      <charset val="134"/>
    </font>
    <font>
      <sz val="12"/>
      <color theme="1"/>
      <name val="Symbol"/>
      <charset val="134"/>
    </font>
    <font>
      <sz val="11"/>
      <color rgb="FFFF0000"/>
      <name val="宋体"/>
      <charset val="134"/>
    </font>
    <font>
      <b/>
      <sz val="11"/>
      <name val="宋体"/>
      <charset val="134"/>
    </font>
    <font>
      <b/>
      <sz val="9"/>
      <name val="宋体"/>
      <charset val="134"/>
    </font>
    <font>
      <b/>
      <sz val="11"/>
      <color rgb="FFFF0000"/>
      <name val="宋体"/>
      <charset val="134"/>
    </font>
    <font>
      <sz val="9"/>
      <color rgb="FFFF0000"/>
      <name val="宋体"/>
      <charset val="134"/>
    </font>
  </fonts>
  <fills count="57">
    <fill>
      <patternFill patternType="none"/>
    </fill>
    <fill>
      <patternFill patternType="gray125"/>
    </fill>
    <fill>
      <patternFill patternType="solid">
        <fgColor indexed="42"/>
        <bgColor indexed="64"/>
      </patternFill>
    </fill>
    <fill>
      <patternFill patternType="solid">
        <fgColor indexed="15"/>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4" tint="0.799981688894314"/>
        <bgColor indexed="64"/>
      </patternFill>
    </fill>
    <fill>
      <patternFill patternType="solid">
        <fgColor indexed="1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9"/>
        <bgColor indexed="64"/>
      </patternFill>
    </fill>
    <fill>
      <patternFill patternType="solid">
        <fgColor indexed="11"/>
        <bgColor indexed="64"/>
      </patternFill>
    </fill>
    <fill>
      <patternFill patternType="solid">
        <fgColor indexed="62"/>
        <bgColor indexed="64"/>
      </patternFill>
    </fill>
    <fill>
      <patternFill patternType="solid">
        <fgColor indexed="27"/>
        <bgColor indexed="64"/>
      </patternFill>
    </fill>
    <fill>
      <patternFill patternType="solid">
        <fgColor indexed="46"/>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51"/>
        <bgColor indexed="64"/>
      </patternFill>
    </fill>
    <fill>
      <patternFill patternType="solid">
        <fgColor indexed="36"/>
        <bgColor indexed="64"/>
      </patternFill>
    </fill>
    <fill>
      <patternFill patternType="solid">
        <fgColor indexed="52"/>
        <bgColor indexed="64"/>
      </patternFill>
    </fill>
    <fill>
      <patternFill patternType="solid">
        <fgColor indexed="57"/>
        <bgColor indexed="64"/>
      </patternFill>
    </fill>
    <fill>
      <patternFill patternType="solid">
        <fgColor indexed="53"/>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7">
    <xf numFmtId="0" fontId="0" fillId="0" borderId="0">
      <alignment vertical="center"/>
    </xf>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4" fillId="10" borderId="13"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4" applyNumberFormat="0" applyFill="0" applyAlignment="0" applyProtection="0">
      <alignment vertical="center"/>
    </xf>
    <xf numFmtId="0" fontId="56" fillId="0" borderId="14" applyNumberFormat="0" applyFill="0" applyAlignment="0" applyProtection="0">
      <alignment vertical="center"/>
    </xf>
    <xf numFmtId="0" fontId="57" fillId="0" borderId="15" applyNumberFormat="0" applyFill="0" applyAlignment="0" applyProtection="0">
      <alignment vertical="center"/>
    </xf>
    <xf numFmtId="0" fontId="57" fillId="0" borderId="0" applyNumberFormat="0" applyFill="0" applyBorder="0" applyAlignment="0" applyProtection="0">
      <alignment vertical="center"/>
    </xf>
    <xf numFmtId="0" fontId="58" fillId="11" borderId="16" applyNumberFormat="0" applyAlignment="0" applyProtection="0">
      <alignment vertical="center"/>
    </xf>
    <xf numFmtId="0" fontId="59" fillId="12" borderId="17" applyNumberFormat="0" applyAlignment="0" applyProtection="0">
      <alignment vertical="center"/>
    </xf>
    <xf numFmtId="0" fontId="60" fillId="12" borderId="16" applyNumberFormat="0" applyAlignment="0" applyProtection="0">
      <alignment vertical="center"/>
    </xf>
    <xf numFmtId="0" fontId="61" fillId="13" borderId="18" applyNumberFormat="0" applyAlignment="0" applyProtection="0">
      <alignment vertical="center"/>
    </xf>
    <xf numFmtId="0" fontId="62" fillId="0" borderId="19" applyNumberFormat="0" applyFill="0" applyAlignment="0" applyProtection="0">
      <alignment vertical="center"/>
    </xf>
    <xf numFmtId="0" fontId="63" fillId="0" borderId="20" applyNumberFormat="0" applyFill="0" applyAlignment="0" applyProtection="0">
      <alignment vertical="center"/>
    </xf>
    <xf numFmtId="0" fontId="64" fillId="14" borderId="0" applyNumberFormat="0" applyBorder="0" applyAlignment="0" applyProtection="0">
      <alignment vertical="center"/>
    </xf>
    <xf numFmtId="0" fontId="65" fillId="15" borderId="0" applyNumberFormat="0" applyBorder="0" applyAlignment="0" applyProtection="0">
      <alignment vertical="center"/>
    </xf>
    <xf numFmtId="0" fontId="66" fillId="16" borderId="0" applyNumberFormat="0" applyBorder="0" applyAlignment="0" applyProtection="0">
      <alignment vertical="center"/>
    </xf>
    <xf numFmtId="0" fontId="67" fillId="17" borderId="0" applyNumberFormat="0" applyBorder="0" applyAlignment="0" applyProtection="0">
      <alignment vertical="center"/>
    </xf>
    <xf numFmtId="0" fontId="68" fillId="8" borderId="0" applyNumberFormat="0" applyBorder="0" applyAlignment="0" applyProtection="0">
      <alignment vertical="center"/>
    </xf>
    <xf numFmtId="0" fontId="68" fillId="18" borderId="0" applyNumberFormat="0" applyBorder="0" applyAlignment="0" applyProtection="0">
      <alignment vertical="center"/>
    </xf>
    <xf numFmtId="0" fontId="67" fillId="19" borderId="0" applyNumberFormat="0" applyBorder="0" applyAlignment="0" applyProtection="0">
      <alignment vertical="center"/>
    </xf>
    <xf numFmtId="0" fontId="67" fillId="20" borderId="0" applyNumberFormat="0" applyBorder="0" applyAlignment="0" applyProtection="0">
      <alignment vertical="center"/>
    </xf>
    <xf numFmtId="0" fontId="68" fillId="21" borderId="0" applyNumberFormat="0" applyBorder="0" applyAlignment="0" applyProtection="0">
      <alignment vertical="center"/>
    </xf>
    <xf numFmtId="0" fontId="68"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68" fillId="37" borderId="0" applyNumberFormat="0" applyBorder="0" applyAlignment="0" applyProtection="0">
      <alignment vertical="center"/>
    </xf>
    <xf numFmtId="0" fontId="68" fillId="38" borderId="0" applyNumberFormat="0" applyBorder="0" applyAlignment="0" applyProtection="0">
      <alignment vertical="center"/>
    </xf>
    <xf numFmtId="0" fontId="67" fillId="39" borderId="0" applyNumberFormat="0" applyBorder="0" applyAlignment="0" applyProtection="0">
      <alignment vertical="center"/>
    </xf>
    <xf numFmtId="0" fontId="69" fillId="40" borderId="0">
      <alignment vertical="center"/>
    </xf>
    <xf numFmtId="0" fontId="70" fillId="41" borderId="0">
      <alignment vertical="center"/>
    </xf>
    <xf numFmtId="0" fontId="69" fillId="42" borderId="0">
      <alignment vertical="center"/>
    </xf>
    <xf numFmtId="0" fontId="70" fillId="43" borderId="0">
      <alignment vertical="center"/>
    </xf>
    <xf numFmtId="0" fontId="70" fillId="44" borderId="0">
      <alignment vertical="center"/>
    </xf>
    <xf numFmtId="0" fontId="70" fillId="45" borderId="0">
      <alignment vertical="center"/>
    </xf>
    <xf numFmtId="0" fontId="69" fillId="46" borderId="0">
      <alignment vertical="center"/>
    </xf>
    <xf numFmtId="0" fontId="69" fillId="47" borderId="0">
      <alignment vertical="center"/>
    </xf>
    <xf numFmtId="0" fontId="69" fillId="41" borderId="0">
      <alignment vertical="center"/>
    </xf>
    <xf numFmtId="0" fontId="70" fillId="48" borderId="0">
      <alignment vertical="center"/>
    </xf>
    <xf numFmtId="0" fontId="70" fillId="49" borderId="0">
      <alignment vertical="center"/>
    </xf>
    <xf numFmtId="0" fontId="70" fillId="2" borderId="0">
      <alignment vertical="center"/>
    </xf>
    <xf numFmtId="0" fontId="70" fillId="44" borderId="0">
      <alignment vertical="center"/>
    </xf>
    <xf numFmtId="0" fontId="69" fillId="50" borderId="0">
      <alignment vertical="center"/>
    </xf>
    <xf numFmtId="0" fontId="70" fillId="51" borderId="0">
      <alignment vertical="center"/>
    </xf>
    <xf numFmtId="0" fontId="70" fillId="45" borderId="0">
      <alignment vertical="center"/>
    </xf>
    <xf numFmtId="0" fontId="70" fillId="40" borderId="0">
      <alignment vertical="center"/>
    </xf>
    <xf numFmtId="0" fontId="70" fillId="52" borderId="0">
      <alignment vertical="center"/>
    </xf>
    <xf numFmtId="0" fontId="69" fillId="53" borderId="0">
      <alignment vertical="center"/>
    </xf>
    <xf numFmtId="0" fontId="69" fillId="46" borderId="0">
      <alignment vertical="center"/>
    </xf>
    <xf numFmtId="0" fontId="69" fillId="54" borderId="0">
      <alignment vertical="center"/>
    </xf>
    <xf numFmtId="0" fontId="69" fillId="55" borderId="0">
      <alignment vertical="center"/>
    </xf>
    <xf numFmtId="0" fontId="69" fillId="53" borderId="0">
      <alignment vertical="center"/>
    </xf>
    <xf numFmtId="0" fontId="69" fillId="56" borderId="0">
      <alignment vertical="center"/>
    </xf>
    <xf numFmtId="0" fontId="16" fillId="0" borderId="0"/>
    <xf numFmtId="0" fontId="16" fillId="0" borderId="0">
      <alignment vertical="center"/>
    </xf>
    <xf numFmtId="0" fontId="12" fillId="0" borderId="0"/>
    <xf numFmtId="0" fontId="70" fillId="0" borderId="0"/>
  </cellStyleXfs>
  <cellXfs count="230">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176" fontId="3" fillId="0" borderId="0" xfId="0" applyNumberFormat="1" applyFont="1" applyFill="1" applyAlignment="1">
      <alignment horizontal="center" vertical="center"/>
    </xf>
    <xf numFmtId="177" fontId="3" fillId="0" borderId="0" xfId="0" applyNumberFormat="1" applyFont="1" applyFill="1" applyAlignment="1">
      <alignment horizontal="center" vertical="center"/>
    </xf>
    <xf numFmtId="0" fontId="4" fillId="0" borderId="0" xfId="0" applyFont="1" applyFill="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176" fontId="2" fillId="2" borderId="1" xfId="0" applyNumberFormat="1"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center" vertical="center"/>
    </xf>
    <xf numFmtId="0" fontId="2" fillId="3" borderId="3" xfId="0" applyFont="1" applyFill="1" applyBorder="1" applyAlignment="1">
      <alignment horizontal="center" vertical="center" wrapText="1"/>
    </xf>
    <xf numFmtId="177" fontId="2" fillId="3" borderId="4"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 fillId="4" borderId="1" xfId="0" applyFont="1" applyFill="1" applyBorder="1" applyAlignment="1">
      <alignment horizontal="center" vertical="center" wrapText="1"/>
    </xf>
    <xf numFmtId="178" fontId="1" fillId="4"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5" fillId="4" borderId="0" xfId="0" applyFont="1" applyFill="1" applyAlignment="1">
      <alignment horizontal="center" vertical="center" wrapText="1"/>
    </xf>
    <xf numFmtId="0" fontId="1" fillId="0" borderId="1" xfId="0" applyFont="1" applyFill="1" applyBorder="1" applyAlignment="1">
      <alignment horizontal="center" vertical="center"/>
    </xf>
    <xf numFmtId="0" fontId="6" fillId="4" borderId="1" xfId="0" applyFont="1" applyFill="1" applyBorder="1" applyAlignment="1">
      <alignment horizontal="center" vertical="center"/>
    </xf>
    <xf numFmtId="177" fontId="1" fillId="4"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1" xfId="74"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177" fontId="2" fillId="3" borderId="3"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 fillId="0" borderId="1" xfId="74"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178" fontId="1" fillId="0" borderId="6" xfId="0" applyNumberFormat="1" applyFont="1" applyFill="1" applyBorder="1" applyAlignment="1">
      <alignment horizontal="center" vertical="center"/>
    </xf>
    <xf numFmtId="0" fontId="10" fillId="5" borderId="1" xfId="0" applyFont="1" applyFill="1" applyBorder="1" applyAlignment="1">
      <alignment horizontal="center" vertical="center"/>
    </xf>
    <xf numFmtId="177" fontId="10" fillId="5" borderId="1" xfId="0" applyNumberFormat="1" applyFont="1" applyFill="1" applyBorder="1" applyAlignment="1">
      <alignment horizontal="center" vertical="center"/>
    </xf>
    <xf numFmtId="179" fontId="10" fillId="5"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Alignment="1">
      <alignment horizontal="center" vertical="center"/>
    </xf>
    <xf numFmtId="0" fontId="1"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3" fillId="0" borderId="7"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0" fillId="0" borderId="1" xfId="0" applyFont="1" applyFill="1" applyBorder="1" applyAlignment="1">
      <alignment horizontal="center" vertical="center"/>
    </xf>
    <xf numFmtId="179" fontId="1" fillId="0" borderId="1" xfId="0" applyNumberFormat="1" applyFont="1" applyFill="1" applyBorder="1" applyAlignment="1">
      <alignment horizontal="center" vertical="center"/>
    </xf>
    <xf numFmtId="179" fontId="1" fillId="4" borderId="1" xfId="0" applyNumberFormat="1" applyFont="1" applyFill="1" applyBorder="1" applyAlignment="1">
      <alignment horizontal="center" vertical="center"/>
    </xf>
    <xf numFmtId="0" fontId="1" fillId="0" borderId="1" xfId="75" applyFont="1" applyBorder="1" applyAlignment="1">
      <alignment horizontal="center" vertical="center" wrapText="1"/>
    </xf>
    <xf numFmtId="0" fontId="14" fillId="4" borderId="1" xfId="75" applyFont="1" applyFill="1" applyBorder="1" applyAlignment="1">
      <alignment horizontal="center" vertical="center"/>
    </xf>
    <xf numFmtId="0" fontId="14" fillId="4" borderId="2" xfId="75" applyFont="1" applyFill="1" applyBorder="1" applyAlignment="1">
      <alignment horizontal="center" vertical="center"/>
    </xf>
    <xf numFmtId="0" fontId="12" fillId="0" borderId="2" xfId="75" applyBorder="1" applyAlignment="1">
      <alignment horizontal="center" vertical="center" wrapText="1"/>
    </xf>
    <xf numFmtId="0" fontId="12" fillId="0" borderId="3" xfId="75" applyBorder="1" applyAlignment="1">
      <alignment horizontal="center" vertical="center" wrapText="1"/>
    </xf>
    <xf numFmtId="0" fontId="12" fillId="0" borderId="8" xfId="75" applyBorder="1" applyAlignment="1">
      <alignment horizontal="center" vertical="center" wrapText="1"/>
    </xf>
    <xf numFmtId="179" fontId="15" fillId="6" borderId="1" xfId="75" applyNumberFormat="1" applyFont="1" applyFill="1" applyBorder="1" applyAlignment="1">
      <alignment horizontal="center" vertical="center"/>
    </xf>
    <xf numFmtId="0" fontId="10" fillId="0" borderId="1" xfId="75" applyFont="1" applyBorder="1" applyAlignment="1">
      <alignment horizontal="center" vertical="center" wrapText="1"/>
    </xf>
    <xf numFmtId="0" fontId="14" fillId="0" borderId="1" xfId="75" applyFont="1" applyBorder="1" applyAlignment="1">
      <alignment horizontal="center" vertical="center" wrapText="1"/>
    </xf>
    <xf numFmtId="0" fontId="14" fillId="0" borderId="3" xfId="75" applyFont="1" applyBorder="1" applyAlignment="1">
      <alignment horizontal="center" vertical="center" wrapText="1"/>
    </xf>
    <xf numFmtId="9" fontId="16" fillId="0" borderId="3" xfId="75" applyNumberFormat="1" applyFont="1" applyBorder="1" applyAlignment="1">
      <alignment horizontal="center" vertical="center" wrapText="1"/>
    </xf>
    <xf numFmtId="0" fontId="12" fillId="0" borderId="1" xfId="75" applyBorder="1" applyAlignment="1">
      <alignment horizontal="center" vertical="center" wrapText="1"/>
    </xf>
    <xf numFmtId="0" fontId="10" fillId="4" borderId="1" xfId="75" applyFont="1" applyFill="1" applyBorder="1" applyAlignment="1">
      <alignment horizontal="center" vertical="center"/>
    </xf>
    <xf numFmtId="0" fontId="14" fillId="0" borderId="0" xfId="75" applyFont="1" applyAlignment="1">
      <alignment horizontal="center" vertical="center"/>
    </xf>
    <xf numFmtId="0" fontId="1" fillId="4" borderId="1" xfId="75" applyFont="1" applyFill="1" applyBorder="1" applyAlignment="1">
      <alignment horizontal="center" vertical="center" wrapText="1"/>
    </xf>
    <xf numFmtId="179" fontId="14" fillId="0" borderId="0" xfId="75" applyNumberFormat="1" applyFont="1" applyAlignment="1">
      <alignment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 fillId="0" borderId="9" xfId="0" applyFont="1" applyFill="1" applyBorder="1" applyAlignment="1">
      <alignment vertical="center"/>
    </xf>
    <xf numFmtId="0" fontId="17" fillId="4" borderId="10" xfId="0" applyFont="1" applyFill="1" applyBorder="1" applyAlignment="1">
      <alignment horizontal="center" vertical="center" wrapText="1"/>
    </xf>
    <xf numFmtId="178" fontId="18" fillId="0" borderId="9" xfId="0" applyNumberFormat="1" applyFont="1" applyFill="1" applyBorder="1" applyAlignment="1">
      <alignment vertical="center" wrapText="1"/>
    </xf>
    <xf numFmtId="178" fontId="18" fillId="0" borderId="0" xfId="0" applyNumberFormat="1"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20" fillId="0" borderId="1" xfId="76" applyFont="1" applyBorder="1" applyAlignment="1">
      <alignment horizontal="center" vertical="center" wrapText="1"/>
    </xf>
    <xf numFmtId="0" fontId="21" fillId="0" borderId="1" xfId="76" applyFont="1" applyBorder="1" applyAlignment="1">
      <alignment horizontal="center" vertical="center" wrapText="1"/>
    </xf>
    <xf numFmtId="0" fontId="10" fillId="5"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2" xfId="0" applyFont="1" applyFill="1" applyBorder="1" applyAlignment="1">
      <alignment horizontal="left" vertical="center" wrapText="1"/>
    </xf>
    <xf numFmtId="178" fontId="18" fillId="0" borderId="0" xfId="0" applyNumberFormat="1" applyFont="1" applyFill="1" applyAlignment="1">
      <alignment vertical="center" wrapText="1"/>
    </xf>
    <xf numFmtId="0" fontId="12" fillId="0"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0" applyFont="1" applyFill="1" applyBorder="1" applyAlignment="1">
      <alignment horizontal="center" vertical="center"/>
    </xf>
    <xf numFmtId="0" fontId="22" fillId="0" borderId="0" xfId="0" applyFont="1" applyFill="1" applyAlignment="1"/>
    <xf numFmtId="0" fontId="23" fillId="0" borderId="0" xfId="0" applyFont="1" applyFill="1" applyAlignment="1"/>
    <xf numFmtId="0" fontId="23" fillId="0" borderId="0" xfId="0" applyFont="1" applyFill="1" applyAlignment="1">
      <alignment vertical="center"/>
    </xf>
    <xf numFmtId="0" fontId="23" fillId="0" borderId="1" xfId="0" applyFont="1" applyFill="1" applyBorder="1" applyAlignment="1">
      <alignment horizontal="center" vertical="center" wrapText="1"/>
    </xf>
    <xf numFmtId="0" fontId="23" fillId="0" borderId="1" xfId="0" applyFont="1" applyFill="1" applyBorder="1" applyAlignment="1"/>
    <xf numFmtId="0" fontId="23" fillId="0" borderId="1" xfId="0" applyFont="1" applyFill="1" applyBorder="1" applyAlignment="1">
      <alignment horizontal="left" vertical="center" wrapText="1"/>
    </xf>
    <xf numFmtId="0" fontId="23" fillId="0" borderId="1" xfId="0" applyFont="1" applyFill="1" applyBorder="1" applyAlignment="1">
      <alignment horizontal="left"/>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4" fillId="0" borderId="10" xfId="0"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1" xfId="0" applyFont="1" applyFill="1" applyBorder="1" applyAlignment="1">
      <alignment horizontal="center" vertical="center"/>
    </xf>
    <xf numFmtId="0" fontId="24" fillId="0" borderId="9" xfId="0"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3" xfId="0" applyFont="1" applyFill="1" applyBorder="1" applyAlignment="1">
      <alignment horizontal="center" vertical="center" wrapText="1"/>
    </xf>
    <xf numFmtId="0" fontId="29" fillId="0" borderId="3" xfId="0" applyFont="1" applyFill="1" applyBorder="1" applyAlignment="1">
      <alignment horizontal="center" vertical="center"/>
    </xf>
    <xf numFmtId="0" fontId="29" fillId="0" borderId="3"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5" xfId="0"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3" xfId="0" applyFont="1" applyFill="1" applyBorder="1" applyAlignment="1">
      <alignment horizontal="center" vertical="center"/>
    </xf>
    <xf numFmtId="0" fontId="30" fillId="0" borderId="3"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2" fillId="0" borderId="7"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2" fillId="7" borderId="2" xfId="0" applyFont="1" applyFill="1" applyBorder="1" applyAlignment="1">
      <alignment horizontal="center" vertical="center"/>
    </xf>
    <xf numFmtId="0" fontId="28" fillId="0" borderId="8" xfId="0" applyFont="1" applyFill="1" applyBorder="1" applyAlignment="1">
      <alignment horizontal="center" vertical="center"/>
    </xf>
    <xf numFmtId="0" fontId="29" fillId="0" borderId="8" xfId="0" applyFont="1" applyFill="1" applyBorder="1" applyAlignment="1">
      <alignment horizontal="center" vertical="center"/>
    </xf>
    <xf numFmtId="0" fontId="30" fillId="0" borderId="8" xfId="0" applyFont="1" applyFill="1" applyBorder="1" applyAlignment="1">
      <alignment horizontal="center" vertical="center"/>
    </xf>
    <xf numFmtId="0" fontId="32" fillId="0" borderId="12" xfId="0" applyFont="1" applyFill="1" applyBorder="1" applyAlignment="1">
      <alignment horizontal="center" vertical="center"/>
    </xf>
    <xf numFmtId="0" fontId="32" fillId="7" borderId="8" xfId="0" applyFont="1" applyFill="1" applyBorder="1" applyAlignment="1">
      <alignment horizontal="center" vertical="center"/>
    </xf>
    <xf numFmtId="0" fontId="24" fillId="0" borderId="0" xfId="0" applyFont="1" applyFill="1" applyAlignment="1">
      <alignment vertical="center"/>
    </xf>
    <xf numFmtId="0" fontId="33"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4" fillId="0" borderId="0" xfId="0" applyFont="1" applyFill="1" applyAlignment="1" applyProtection="1">
      <alignment vertical="center"/>
      <protection locked="0"/>
    </xf>
    <xf numFmtId="0" fontId="35" fillId="0" borderId="0" xfId="0" applyFont="1" applyFill="1" applyAlignment="1">
      <alignment horizontal="center" vertical="center"/>
    </xf>
    <xf numFmtId="0" fontId="24" fillId="0" borderId="0" xfId="0" applyFont="1" applyFill="1" applyAlignment="1">
      <alignment horizontal="center" vertical="center"/>
    </xf>
    <xf numFmtId="0" fontId="36" fillId="8" borderId="1" xfId="0" applyFont="1" applyFill="1" applyBorder="1" applyAlignment="1" applyProtection="1">
      <alignment horizontal="center" vertical="center"/>
    </xf>
    <xf numFmtId="0" fontId="36" fillId="8" borderId="2" xfId="0" applyFont="1" applyFill="1" applyBorder="1" applyAlignment="1" applyProtection="1">
      <alignment vertical="center"/>
    </xf>
    <xf numFmtId="0" fontId="36" fillId="8" borderId="3" xfId="0" applyFont="1" applyFill="1" applyBorder="1" applyAlignment="1" applyProtection="1">
      <alignment vertical="center"/>
    </xf>
    <xf numFmtId="0" fontId="36" fillId="0"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hidden="1"/>
    </xf>
    <xf numFmtId="0" fontId="34" fillId="0" borderId="1" xfId="0" applyFont="1" applyFill="1" applyBorder="1" applyAlignment="1" applyProtection="1">
      <alignment horizontal="center" vertical="center"/>
    </xf>
    <xf numFmtId="0" fontId="34" fillId="0" borderId="10"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wrapText="1"/>
      <protection hidden="1"/>
    </xf>
    <xf numFmtId="0" fontId="34" fillId="0" borderId="11" xfId="0" applyFont="1" applyFill="1" applyBorder="1" applyAlignment="1" applyProtection="1">
      <alignment horizontal="center" vertical="center"/>
    </xf>
    <xf numFmtId="0" fontId="34" fillId="0" borderId="11" xfId="0" applyFont="1" applyFill="1" applyBorder="1" applyAlignment="1" applyProtection="1">
      <alignment horizontal="center" vertical="center"/>
      <protection locked="0"/>
    </xf>
    <xf numFmtId="0" fontId="37" fillId="0" borderId="5" xfId="0" applyFont="1" applyFill="1" applyBorder="1" applyAlignment="1" applyProtection="1">
      <alignment horizontal="center" vertical="center" wrapText="1"/>
      <protection hidden="1"/>
    </xf>
    <xf numFmtId="0" fontId="34"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0" fontId="38" fillId="0" borderId="10"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xf>
    <xf numFmtId="0" fontId="34" fillId="0" borderId="1" xfId="0" applyFont="1" applyFill="1" applyBorder="1" applyAlignment="1" applyProtection="1">
      <alignment horizontal="center" vertical="center"/>
      <protection locked="0"/>
    </xf>
    <xf numFmtId="0" fontId="38"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xf>
    <xf numFmtId="9" fontId="34" fillId="0" borderId="1" xfId="0" applyNumberFormat="1" applyFont="1" applyFill="1" applyBorder="1" applyAlignment="1" applyProtection="1">
      <alignment horizontal="center" vertical="center"/>
      <protection locked="0"/>
    </xf>
    <xf numFmtId="0" fontId="36" fillId="8" borderId="8" xfId="0" applyFont="1" applyFill="1" applyBorder="1" applyAlignment="1" applyProtection="1">
      <alignment vertical="center"/>
    </xf>
    <xf numFmtId="0" fontId="34" fillId="0" borderId="10" xfId="0" applyFont="1" applyFill="1" applyBorder="1" applyAlignment="1" applyProtection="1">
      <alignment horizontal="center" vertical="top" wrapText="1"/>
    </xf>
    <xf numFmtId="0" fontId="34" fillId="0" borderId="11" xfId="0" applyFont="1" applyFill="1" applyBorder="1" applyAlignment="1" applyProtection="1">
      <alignment horizontal="center" vertical="top" wrapText="1"/>
    </xf>
    <xf numFmtId="0" fontId="38" fillId="0" borderId="0" xfId="0" applyFont="1" applyFill="1" applyAlignment="1" applyProtection="1">
      <alignment horizontal="center" vertical="center"/>
      <protection locked="0"/>
    </xf>
    <xf numFmtId="0" fontId="34" fillId="0" borderId="5" xfId="0" applyFont="1" applyFill="1" applyBorder="1" applyAlignment="1" applyProtection="1">
      <alignment horizontal="center" vertical="top" wrapText="1"/>
    </xf>
    <xf numFmtId="0" fontId="39" fillId="0" borderId="10"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xf>
    <xf numFmtId="0" fontId="36" fillId="8" borderId="1" xfId="0" applyFont="1" applyFill="1" applyBorder="1" applyAlignment="1" applyProtection="1">
      <alignment vertical="center"/>
    </xf>
    <xf numFmtId="0" fontId="0" fillId="0" borderId="0" xfId="0" applyFill="1">
      <alignment vertical="center"/>
    </xf>
    <xf numFmtId="0" fontId="40" fillId="0" borderId="0" xfId="0" applyFont="1">
      <alignment vertical="center"/>
    </xf>
    <xf numFmtId="0" fontId="40" fillId="0" borderId="0" xfId="0" applyFont="1" applyFill="1">
      <alignment vertical="center"/>
    </xf>
    <xf numFmtId="0" fontId="41" fillId="0" borderId="0" xfId="0" applyFont="1">
      <alignment vertical="center"/>
    </xf>
    <xf numFmtId="0" fontId="42" fillId="0" borderId="0" xfId="0" applyFont="1">
      <alignment vertical="center"/>
    </xf>
    <xf numFmtId="0" fontId="0" fillId="0" borderId="0" xfId="0" applyAlignment="1">
      <alignment horizontal="center" vertical="center"/>
    </xf>
    <xf numFmtId="0" fontId="43" fillId="0" borderId="7" xfId="0" applyFont="1" applyFill="1" applyBorder="1" applyAlignment="1">
      <alignment horizontal="center" vertical="center"/>
    </xf>
    <xf numFmtId="0" fontId="43" fillId="0" borderId="6" xfId="0" applyFont="1" applyFill="1" applyBorder="1" applyAlignment="1">
      <alignment horizontal="center" vertical="center"/>
    </xf>
    <xf numFmtId="0" fontId="44" fillId="7" borderId="1" xfId="0" applyFont="1" applyFill="1" applyBorder="1" applyAlignment="1">
      <alignment horizontal="center" vertical="center"/>
    </xf>
    <xf numFmtId="0" fontId="14" fillId="7" borderId="1" xfId="0" applyFont="1" applyFill="1" applyBorder="1" applyAlignment="1">
      <alignment horizontal="center" vertical="center"/>
    </xf>
    <xf numFmtId="0" fontId="7" fillId="0" borderId="1" xfId="0" applyFont="1" applyFill="1" applyBorder="1" applyAlignment="1">
      <alignment horizontal="center" vertical="center"/>
    </xf>
    <xf numFmtId="0" fontId="1" fillId="0" borderId="1" xfId="0" applyFont="1" applyBorder="1" applyAlignment="1">
      <alignment horizontal="left" vertical="center" wrapText="1"/>
    </xf>
    <xf numFmtId="0" fontId="45"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46" fillId="0" borderId="1" xfId="0" applyFont="1" applyBorder="1" applyAlignment="1">
      <alignment horizontal="center" vertical="center"/>
    </xf>
    <xf numFmtId="2" fontId="47" fillId="0" borderId="1" xfId="0" applyNumberFormat="1" applyFont="1" applyFill="1" applyBorder="1" applyAlignment="1">
      <alignment horizontal="center"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46" fillId="0" borderId="1" xfId="0" applyFont="1" applyFill="1" applyBorder="1" applyAlignment="1">
      <alignment horizontal="center" vertical="center"/>
    </xf>
    <xf numFmtId="0" fontId="48" fillId="0" borderId="1" xfId="0" applyFont="1" applyFill="1" applyBorder="1" applyAlignment="1">
      <alignment horizontal="center" vertical="center"/>
    </xf>
    <xf numFmtId="0" fontId="49" fillId="0" borderId="2"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8" xfId="0" applyFont="1" applyBorder="1" applyAlignment="1">
      <alignment horizontal="center" vertical="center" wrapText="1"/>
    </xf>
    <xf numFmtId="0" fontId="2" fillId="9" borderId="1" xfId="0" applyFont="1" applyFill="1" applyBorder="1" applyAlignment="1">
      <alignment horizontal="center" vertical="center"/>
    </xf>
    <xf numFmtId="0" fontId="10"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Border="1" applyAlignment="1">
      <alignment horizontal="left" vertical="center"/>
    </xf>
    <xf numFmtId="0" fontId="1" fillId="6" borderId="1" xfId="0" applyFont="1" applyFill="1" applyBorder="1" applyAlignment="1">
      <alignment horizontal="left" vertical="center" wrapText="1" shrinkToFit="1"/>
    </xf>
    <xf numFmtId="0" fontId="1" fillId="6" borderId="1" xfId="73" applyFont="1" applyFill="1" applyBorder="1" applyAlignment="1">
      <alignment horizontal="left" vertical="center" wrapText="1"/>
    </xf>
    <xf numFmtId="0" fontId="1" fillId="0" borderId="1" xfId="0" applyFont="1" applyBorder="1" applyAlignment="1">
      <alignment horizontal="center" vertical="center" wrapText="1"/>
    </xf>
    <xf numFmtId="2" fontId="46"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vertical="center" wrapText="1"/>
    </xf>
    <xf numFmtId="0" fontId="15" fillId="0" borderId="1" xfId="0" applyFont="1" applyBorder="1" applyAlignment="1">
      <alignment horizontal="center" vertical="center" wrapText="1"/>
    </xf>
    <xf numFmtId="0" fontId="2"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8" xfId="0" applyFont="1" applyBorder="1" applyAlignment="1">
      <alignment horizontal="center" vertical="center" wrapText="1"/>
    </xf>
    <xf numFmtId="0" fontId="43" fillId="0" borderId="12" xfId="0" applyFont="1" applyFill="1" applyBorder="1" applyAlignment="1">
      <alignment horizontal="center" vertical="center"/>
    </xf>
    <xf numFmtId="2" fontId="47" fillId="0" borderId="1" xfId="0" applyNumberFormat="1" applyFont="1" applyBorder="1" applyAlignment="1">
      <alignment horizontal="center" vertical="center"/>
    </xf>
    <xf numFmtId="0" fontId="6" fillId="0" borderId="1" xfId="0" applyFont="1" applyFill="1" applyBorder="1" applyAlignment="1">
      <alignment horizontal="left" vertical="center" wrapText="1"/>
    </xf>
    <xf numFmtId="2" fontId="0" fillId="0" borderId="1" xfId="0" applyNumberFormat="1" applyFont="1" applyBorder="1" applyAlignment="1">
      <alignment horizontal="center" vertical="center"/>
    </xf>
    <xf numFmtId="0" fontId="6" fillId="0"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2" fontId="0" fillId="0" borderId="1" xfId="0" applyNumberFormat="1" applyFont="1" applyBorder="1" applyAlignment="1">
      <alignment horizontal="center" vertical="center" wrapText="1"/>
    </xf>
    <xf numFmtId="2" fontId="7" fillId="0" borderId="1" xfId="0" applyNumberFormat="1" applyFont="1" applyBorder="1" applyAlignment="1">
      <alignment horizontal="left" vertical="center" wrapText="1"/>
    </xf>
    <xf numFmtId="2" fontId="46" fillId="0" borderId="1" xfId="0" applyNumberFormat="1" applyFont="1" applyBorder="1" applyAlignment="1">
      <alignment horizontal="center" vertical="center"/>
    </xf>
    <xf numFmtId="2" fontId="40"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xf>
    <xf numFmtId="2" fontId="2" fillId="0" borderId="1" xfId="0" applyNumberFormat="1" applyFont="1" applyBorder="1" applyAlignment="1">
      <alignment horizontal="center" vertical="center"/>
    </xf>
  </cellXfs>
  <cellStyles count="7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着色 2" xfId="49"/>
    <cellStyle name="40% - 着色 3" xfId="50"/>
    <cellStyle name="着色 1" xfId="51"/>
    <cellStyle name="20% - 着色 5" xfId="52"/>
    <cellStyle name="40% - 着色 4" xfId="53"/>
    <cellStyle name="40% - 着色 5" xfId="54"/>
    <cellStyle name="着色 5" xfId="55"/>
    <cellStyle name="60% - 着色 1" xfId="56"/>
    <cellStyle name="60% - 着色 3" xfId="57"/>
    <cellStyle name="20% - 着色 1" xfId="58"/>
    <cellStyle name="20% - 着色 2" xfId="59"/>
    <cellStyle name="20% - 着色 3" xfId="60"/>
    <cellStyle name="20% - 着色 4" xfId="61"/>
    <cellStyle name="着色 2" xfId="62"/>
    <cellStyle name="20% - 着色 6" xfId="63"/>
    <cellStyle name="40% - 着色 1" xfId="64"/>
    <cellStyle name="40% - 着色 2" xfId="65"/>
    <cellStyle name="40% - 着色 6" xfId="66"/>
    <cellStyle name="60% - 着色 4" xfId="67"/>
    <cellStyle name="60% - 着色 5" xfId="68"/>
    <cellStyle name="60% - 着色 6" xfId="69"/>
    <cellStyle name="着色 3" xfId="70"/>
    <cellStyle name="着色 4" xfId="71"/>
    <cellStyle name="着色 6" xfId="72"/>
    <cellStyle name="常规 2" xfId="73"/>
    <cellStyle name="常规 18" xfId="74"/>
    <cellStyle name="常规 25" xfId="75"/>
    <cellStyle name="常规 3 3" xfId="76"/>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bmp"/><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bmp"/><Relationship Id="rId2" Type="http://schemas.openxmlformats.org/officeDocument/2006/relationships/image" Target="../media/image2.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jpeg"/><Relationship Id="rId12" Type="http://schemas.openxmlformats.org/officeDocument/2006/relationships/image" Target="../media/image11.jpeg"/><Relationship Id="rId11" Type="http://schemas.openxmlformats.org/officeDocument/2006/relationships/image" Target="../media/image23.jpeg"/><Relationship Id="rId10" Type="http://schemas.openxmlformats.org/officeDocument/2006/relationships/image" Target="../media/image2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jpeg"/><Relationship Id="rId7" Type="http://schemas.openxmlformats.org/officeDocument/2006/relationships/image" Target="../media/image30.jpeg"/><Relationship Id="rId6" Type="http://schemas.openxmlformats.org/officeDocument/2006/relationships/image" Target="../media/image29.jpeg"/><Relationship Id="rId5" Type="http://schemas.openxmlformats.org/officeDocument/2006/relationships/image" Target="../media/image28.jpeg"/><Relationship Id="rId4" Type="http://schemas.openxmlformats.org/officeDocument/2006/relationships/image" Target="../media/image27.jpeg"/><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12.jpeg"/><Relationship Id="rId7" Type="http://schemas.openxmlformats.org/officeDocument/2006/relationships/image" Target="../media/image11.jpeg"/><Relationship Id="rId6" Type="http://schemas.openxmlformats.org/officeDocument/2006/relationships/image" Target="../media/image37.jpeg"/><Relationship Id="rId5" Type="http://schemas.openxmlformats.org/officeDocument/2006/relationships/image" Target="../media/image36.jpeg"/><Relationship Id="rId4" Type="http://schemas.openxmlformats.org/officeDocument/2006/relationships/image" Target="../media/image35.jpeg"/><Relationship Id="rId3" Type="http://schemas.openxmlformats.org/officeDocument/2006/relationships/image" Target="../media/image34.jpeg"/><Relationship Id="rId2" Type="http://schemas.openxmlformats.org/officeDocument/2006/relationships/image" Target="../media/image33.jpeg"/><Relationship Id="rId14" Type="http://schemas.openxmlformats.org/officeDocument/2006/relationships/image" Target="../media/image42.jpeg"/><Relationship Id="rId13" Type="http://schemas.openxmlformats.org/officeDocument/2006/relationships/image" Target="../media/image23.jpeg"/><Relationship Id="rId12" Type="http://schemas.openxmlformats.org/officeDocument/2006/relationships/image" Target="../media/image41.jpeg"/><Relationship Id="rId11" Type="http://schemas.openxmlformats.org/officeDocument/2006/relationships/image" Target="../media/image40.jpeg"/><Relationship Id="rId10" Type="http://schemas.openxmlformats.org/officeDocument/2006/relationships/image" Target="../media/image39.png"/><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171450</xdr:colOff>
      <xdr:row>3</xdr:row>
      <xdr:rowOff>266700</xdr:rowOff>
    </xdr:from>
    <xdr:to>
      <xdr:col>2</xdr:col>
      <xdr:colOff>1353185</xdr:colOff>
      <xdr:row>3</xdr:row>
      <xdr:rowOff>952500</xdr:rowOff>
    </xdr:to>
    <xdr:pic>
      <xdr:nvPicPr>
        <xdr:cNvPr id="13" name="图片 1"/>
        <xdr:cNvPicPr>
          <a:picLocks noChangeAspect="1"/>
        </xdr:cNvPicPr>
      </xdr:nvPicPr>
      <xdr:blipFill>
        <a:blip r:embed="rId1"/>
        <a:stretch>
          <a:fillRect/>
        </a:stretch>
      </xdr:blipFill>
      <xdr:spPr>
        <a:xfrm>
          <a:off x="2133600" y="3047365"/>
          <a:ext cx="1181735" cy="685800"/>
        </a:xfrm>
        <a:prstGeom prst="rect">
          <a:avLst/>
        </a:prstGeom>
        <a:noFill/>
        <a:ln w="9525">
          <a:noFill/>
        </a:ln>
      </xdr:spPr>
    </xdr:pic>
    <xdr:clientData/>
  </xdr:twoCellAnchor>
  <xdr:twoCellAnchor editAs="oneCell">
    <xdr:from>
      <xdr:col>2</xdr:col>
      <xdr:colOff>114300</xdr:colOff>
      <xdr:row>10</xdr:row>
      <xdr:rowOff>409575</xdr:rowOff>
    </xdr:from>
    <xdr:to>
      <xdr:col>2</xdr:col>
      <xdr:colOff>1510030</xdr:colOff>
      <xdr:row>10</xdr:row>
      <xdr:rowOff>1441450</xdr:rowOff>
    </xdr:to>
    <xdr:pic>
      <xdr:nvPicPr>
        <xdr:cNvPr id="4" name="图片 5" descr="c8a060df766da16126794f8d57cc5ff7"/>
        <xdr:cNvPicPr>
          <a:picLocks noChangeAspect="1"/>
        </xdr:cNvPicPr>
      </xdr:nvPicPr>
      <xdr:blipFill>
        <a:blip r:embed="rId2"/>
        <a:stretch>
          <a:fillRect/>
        </a:stretch>
      </xdr:blipFill>
      <xdr:spPr>
        <a:xfrm>
          <a:off x="2076450" y="8147685"/>
          <a:ext cx="1395730" cy="1031875"/>
        </a:xfrm>
        <a:prstGeom prst="rect">
          <a:avLst/>
        </a:prstGeom>
        <a:noFill/>
        <a:ln w="9525">
          <a:noFill/>
        </a:ln>
      </xdr:spPr>
    </xdr:pic>
    <xdr:clientData/>
  </xdr:twoCellAnchor>
  <xdr:twoCellAnchor editAs="oneCell">
    <xdr:from>
      <xdr:col>2</xdr:col>
      <xdr:colOff>438150</xdr:colOff>
      <xdr:row>11</xdr:row>
      <xdr:rowOff>47625</xdr:rowOff>
    </xdr:from>
    <xdr:to>
      <xdr:col>2</xdr:col>
      <xdr:colOff>1000760</xdr:colOff>
      <xdr:row>11</xdr:row>
      <xdr:rowOff>600710</xdr:rowOff>
    </xdr:to>
    <xdr:pic>
      <xdr:nvPicPr>
        <xdr:cNvPr id="47" name="图片 46"/>
        <xdr:cNvPicPr>
          <a:picLocks noChangeAspect="1"/>
        </xdr:cNvPicPr>
      </xdr:nvPicPr>
      <xdr:blipFill>
        <a:blip r:embed="rId3"/>
        <a:stretch>
          <a:fillRect/>
        </a:stretch>
      </xdr:blipFill>
      <xdr:spPr>
        <a:xfrm>
          <a:off x="2400300" y="9817735"/>
          <a:ext cx="562610" cy="553085"/>
        </a:xfrm>
        <a:prstGeom prst="rect">
          <a:avLst/>
        </a:prstGeom>
      </xdr:spPr>
    </xdr:pic>
    <xdr:clientData/>
  </xdr:twoCellAnchor>
  <xdr:twoCellAnchor editAs="oneCell">
    <xdr:from>
      <xdr:col>2</xdr:col>
      <xdr:colOff>381000</xdr:colOff>
      <xdr:row>15</xdr:row>
      <xdr:rowOff>714375</xdr:rowOff>
    </xdr:from>
    <xdr:to>
      <xdr:col>2</xdr:col>
      <xdr:colOff>1257300</xdr:colOff>
      <xdr:row>15</xdr:row>
      <xdr:rowOff>1381125</xdr:rowOff>
    </xdr:to>
    <xdr:pic>
      <xdr:nvPicPr>
        <xdr:cNvPr id="48" name="图片 1"/>
        <xdr:cNvPicPr>
          <a:picLocks noChangeAspect="1"/>
        </xdr:cNvPicPr>
      </xdr:nvPicPr>
      <xdr:blipFill>
        <a:blip r:embed="rId4"/>
        <a:stretch>
          <a:fillRect/>
        </a:stretch>
      </xdr:blipFill>
      <xdr:spPr>
        <a:xfrm>
          <a:off x="2343150" y="13964285"/>
          <a:ext cx="876300" cy="666750"/>
        </a:xfrm>
        <a:prstGeom prst="rect">
          <a:avLst/>
        </a:prstGeom>
        <a:noFill/>
        <a:ln w="9525">
          <a:noFill/>
        </a:ln>
      </xdr:spPr>
    </xdr:pic>
    <xdr:clientData/>
  </xdr:twoCellAnchor>
  <xdr:twoCellAnchor editAs="oneCell">
    <xdr:from>
      <xdr:col>2</xdr:col>
      <xdr:colOff>409575</xdr:colOff>
      <xdr:row>12</xdr:row>
      <xdr:rowOff>85725</xdr:rowOff>
    </xdr:from>
    <xdr:to>
      <xdr:col>2</xdr:col>
      <xdr:colOff>1096010</xdr:colOff>
      <xdr:row>12</xdr:row>
      <xdr:rowOff>781685</xdr:rowOff>
    </xdr:to>
    <xdr:pic>
      <xdr:nvPicPr>
        <xdr:cNvPr id="2" name="图片 1" descr="442de0da952aaa07ee59b93276df047b"/>
        <xdr:cNvPicPr>
          <a:picLocks noChangeAspect="1"/>
        </xdr:cNvPicPr>
      </xdr:nvPicPr>
      <xdr:blipFill>
        <a:blip r:embed="rId5"/>
        <a:stretch>
          <a:fillRect/>
        </a:stretch>
      </xdr:blipFill>
      <xdr:spPr>
        <a:xfrm>
          <a:off x="2371725" y="10554335"/>
          <a:ext cx="686435" cy="695960"/>
        </a:xfrm>
        <a:prstGeom prst="rect">
          <a:avLst/>
        </a:prstGeom>
        <a:noFill/>
        <a:ln w="9525">
          <a:noFill/>
        </a:ln>
      </xdr:spPr>
    </xdr:pic>
    <xdr:clientData/>
  </xdr:twoCellAnchor>
  <xdr:twoCellAnchor editAs="oneCell">
    <xdr:from>
      <xdr:col>2</xdr:col>
      <xdr:colOff>483235</xdr:colOff>
      <xdr:row>6</xdr:row>
      <xdr:rowOff>81915</xdr:rowOff>
    </xdr:from>
    <xdr:to>
      <xdr:col>2</xdr:col>
      <xdr:colOff>1056640</xdr:colOff>
      <xdr:row>6</xdr:row>
      <xdr:rowOff>654050</xdr:rowOff>
    </xdr:to>
    <xdr:pic>
      <xdr:nvPicPr>
        <xdr:cNvPr id="11" name="Picture 11"/>
        <xdr:cNvPicPr>
          <a:picLocks noChangeAspect="1"/>
        </xdr:cNvPicPr>
      </xdr:nvPicPr>
      <xdr:blipFill>
        <a:blip r:embed="rId6"/>
        <a:stretch>
          <a:fillRect/>
        </a:stretch>
      </xdr:blipFill>
      <xdr:spPr>
        <a:xfrm>
          <a:off x="2445385" y="5570855"/>
          <a:ext cx="573405" cy="572135"/>
        </a:xfrm>
        <a:prstGeom prst="rect">
          <a:avLst/>
        </a:prstGeom>
        <a:noFill/>
        <a:ln w="1">
          <a:noFill/>
        </a:ln>
      </xdr:spPr>
    </xdr:pic>
    <xdr:clientData/>
  </xdr:twoCellAnchor>
  <xdr:twoCellAnchor>
    <xdr:from>
      <xdr:col>2</xdr:col>
      <xdr:colOff>390525</xdr:colOff>
      <xdr:row>4</xdr:row>
      <xdr:rowOff>111125</xdr:rowOff>
    </xdr:from>
    <xdr:to>
      <xdr:col>2</xdr:col>
      <xdr:colOff>932815</xdr:colOff>
      <xdr:row>4</xdr:row>
      <xdr:rowOff>674370</xdr:rowOff>
    </xdr:to>
    <xdr:pic>
      <xdr:nvPicPr>
        <xdr:cNvPr id="15" name="Picture 1409"/>
        <xdr:cNvPicPr>
          <a:picLocks noChangeAspect="1"/>
        </xdr:cNvPicPr>
      </xdr:nvPicPr>
      <xdr:blipFill>
        <a:blip r:embed="rId7"/>
        <a:stretch>
          <a:fillRect/>
        </a:stretch>
      </xdr:blipFill>
      <xdr:spPr>
        <a:xfrm>
          <a:off x="2352675" y="4025265"/>
          <a:ext cx="542290" cy="563245"/>
        </a:xfrm>
        <a:prstGeom prst="rect">
          <a:avLst/>
        </a:prstGeom>
        <a:noFill/>
        <a:ln w="9525">
          <a:noFill/>
        </a:ln>
      </xdr:spPr>
    </xdr:pic>
    <xdr:clientData/>
  </xdr:twoCellAnchor>
  <xdr:twoCellAnchor editAs="oneCell">
    <xdr:from>
      <xdr:col>2</xdr:col>
      <xdr:colOff>353060</xdr:colOff>
      <xdr:row>7</xdr:row>
      <xdr:rowOff>67945</xdr:rowOff>
    </xdr:from>
    <xdr:to>
      <xdr:col>2</xdr:col>
      <xdr:colOff>1151890</xdr:colOff>
      <xdr:row>7</xdr:row>
      <xdr:rowOff>694690</xdr:rowOff>
    </xdr:to>
    <xdr:pic>
      <xdr:nvPicPr>
        <xdr:cNvPr id="17" name="图片 5"/>
        <xdr:cNvPicPr>
          <a:picLocks noChangeAspect="1"/>
        </xdr:cNvPicPr>
      </xdr:nvPicPr>
      <xdr:blipFill>
        <a:blip r:embed="rId8"/>
        <a:stretch>
          <a:fillRect/>
        </a:stretch>
      </xdr:blipFill>
      <xdr:spPr>
        <a:xfrm>
          <a:off x="2315210" y="6344285"/>
          <a:ext cx="798830" cy="626745"/>
        </a:xfrm>
        <a:prstGeom prst="rect">
          <a:avLst/>
        </a:prstGeom>
        <a:noFill/>
        <a:ln w="9525">
          <a:noFill/>
        </a:ln>
      </xdr:spPr>
    </xdr:pic>
    <xdr:clientData/>
  </xdr:twoCellAnchor>
  <xdr:twoCellAnchor editAs="oneCell">
    <xdr:from>
      <xdr:col>2</xdr:col>
      <xdr:colOff>323850</xdr:colOff>
      <xdr:row>5</xdr:row>
      <xdr:rowOff>108585</xdr:rowOff>
    </xdr:from>
    <xdr:to>
      <xdr:col>2</xdr:col>
      <xdr:colOff>1143000</xdr:colOff>
      <xdr:row>5</xdr:row>
      <xdr:rowOff>668020</xdr:rowOff>
    </xdr:to>
    <xdr:pic>
      <xdr:nvPicPr>
        <xdr:cNvPr id="18" name="Picture 4"/>
        <xdr:cNvPicPr>
          <a:picLocks noChangeAspect="1" noChangeArrowheads="1"/>
        </xdr:cNvPicPr>
      </xdr:nvPicPr>
      <xdr:blipFill>
        <a:blip r:embed="rId9" cstate="print"/>
        <a:srcRect/>
        <a:stretch>
          <a:fillRect/>
        </a:stretch>
      </xdr:blipFill>
      <xdr:spPr>
        <a:xfrm>
          <a:off x="2286000" y="4810125"/>
          <a:ext cx="819150" cy="559435"/>
        </a:xfrm>
        <a:prstGeom prst="rect">
          <a:avLst/>
        </a:prstGeom>
        <a:noFill/>
        <a:ln w="1">
          <a:noFill/>
          <a:miter lim="800000"/>
          <a:headEnd/>
          <a:tailEnd type="none" w="med" len="med"/>
        </a:ln>
        <a:effectLst/>
      </xdr:spPr>
    </xdr:pic>
    <xdr:clientData/>
  </xdr:twoCellAnchor>
  <xdr:twoCellAnchor editAs="oneCell">
    <xdr:from>
      <xdr:col>2</xdr:col>
      <xdr:colOff>337820</xdr:colOff>
      <xdr:row>2</xdr:row>
      <xdr:rowOff>282575</xdr:rowOff>
    </xdr:from>
    <xdr:to>
      <xdr:col>2</xdr:col>
      <xdr:colOff>1398270</xdr:colOff>
      <xdr:row>2</xdr:row>
      <xdr:rowOff>1818005</xdr:rowOff>
    </xdr:to>
    <xdr:pic>
      <xdr:nvPicPr>
        <xdr:cNvPr id="5" name="Picture 1"/>
        <xdr:cNvPicPr>
          <a:picLocks noChangeAspect="1" noChangeArrowheads="1"/>
        </xdr:cNvPicPr>
      </xdr:nvPicPr>
      <xdr:blipFill>
        <a:blip r:embed="rId10" cstate="print"/>
        <a:srcRect/>
        <a:stretch>
          <a:fillRect/>
        </a:stretch>
      </xdr:blipFill>
      <xdr:spPr>
        <a:xfrm>
          <a:off x="2299970" y="1043940"/>
          <a:ext cx="1060450" cy="1535430"/>
        </a:xfrm>
        <a:prstGeom prst="rect">
          <a:avLst/>
        </a:prstGeom>
        <a:noFill/>
        <a:ln w="1">
          <a:noFill/>
          <a:miter lim="800000"/>
          <a:headEnd/>
          <a:tailEnd type="none" w="med" len="med"/>
        </a:ln>
        <a:effectLst/>
      </xdr:spPr>
    </xdr:pic>
    <xdr:clientData/>
  </xdr:twoCellAnchor>
  <xdr:twoCellAnchor editAs="oneCell">
    <xdr:from>
      <xdr:col>2</xdr:col>
      <xdr:colOff>415290</xdr:colOff>
      <xdr:row>14</xdr:row>
      <xdr:rowOff>42545</xdr:rowOff>
    </xdr:from>
    <xdr:to>
      <xdr:col>2</xdr:col>
      <xdr:colOff>1248410</xdr:colOff>
      <xdr:row>14</xdr:row>
      <xdr:rowOff>847090</xdr:rowOff>
    </xdr:to>
    <xdr:pic>
      <xdr:nvPicPr>
        <xdr:cNvPr id="6" name="图片 5" descr="3c9e408ad5b545c612d418cd9df49d9"/>
        <xdr:cNvPicPr>
          <a:picLocks noChangeAspect="1"/>
        </xdr:cNvPicPr>
      </xdr:nvPicPr>
      <xdr:blipFill>
        <a:blip r:embed="rId11"/>
        <a:stretch>
          <a:fillRect/>
        </a:stretch>
      </xdr:blipFill>
      <xdr:spPr>
        <a:xfrm>
          <a:off x="2377440" y="12365355"/>
          <a:ext cx="833120" cy="804545"/>
        </a:xfrm>
        <a:prstGeom prst="rect">
          <a:avLst/>
        </a:prstGeom>
      </xdr:spPr>
    </xdr:pic>
    <xdr:clientData/>
  </xdr:twoCellAnchor>
  <xdr:twoCellAnchor editAs="oneCell">
    <xdr:from>
      <xdr:col>2</xdr:col>
      <xdr:colOff>274955</xdr:colOff>
      <xdr:row>13</xdr:row>
      <xdr:rowOff>348615</xdr:rowOff>
    </xdr:from>
    <xdr:to>
      <xdr:col>2</xdr:col>
      <xdr:colOff>1427480</xdr:colOff>
      <xdr:row>13</xdr:row>
      <xdr:rowOff>658495</xdr:rowOff>
    </xdr:to>
    <xdr:pic>
      <xdr:nvPicPr>
        <xdr:cNvPr id="9" name="图片 8" descr="d6579c97c3f181189beff6dd1b73b66"/>
        <xdr:cNvPicPr>
          <a:picLocks noChangeAspect="1"/>
        </xdr:cNvPicPr>
      </xdr:nvPicPr>
      <xdr:blipFill>
        <a:blip r:embed="rId12"/>
        <a:stretch>
          <a:fillRect/>
        </a:stretch>
      </xdr:blipFill>
      <xdr:spPr>
        <a:xfrm>
          <a:off x="2237105" y="11744325"/>
          <a:ext cx="1152525" cy="3098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66675</xdr:colOff>
      <xdr:row>1</xdr:row>
      <xdr:rowOff>0</xdr:rowOff>
    </xdr:from>
    <xdr:to>
      <xdr:col>2</xdr:col>
      <xdr:colOff>685800</xdr:colOff>
      <xdr:row>1</xdr:row>
      <xdr:rowOff>0</xdr:rowOff>
    </xdr:to>
    <xdr:pic>
      <xdr:nvPicPr>
        <xdr:cNvPr id="2" name="Picture 17"/>
        <xdr:cNvPicPr>
          <a:picLocks noChangeAspect="1" noChangeArrowheads="1"/>
        </xdr:cNvPicPr>
      </xdr:nvPicPr>
      <xdr:blipFill>
        <a:blip r:embed="rId1"/>
        <a:srcRect/>
        <a:stretch>
          <a:fillRect/>
        </a:stretch>
      </xdr:blipFill>
      <xdr:spPr>
        <a:xfrm>
          <a:off x="2129790" y="647700"/>
          <a:ext cx="619125" cy="0"/>
        </a:xfrm>
        <a:prstGeom prst="rect">
          <a:avLst/>
        </a:prstGeom>
        <a:noFill/>
        <a:ln w="1">
          <a:noFill/>
          <a:miter lim="800000"/>
          <a:headEnd/>
          <a:tailEnd/>
        </a:ln>
      </xdr:spPr>
    </xdr:pic>
    <xdr:clientData/>
  </xdr:twoCellAnchor>
  <xdr:twoCellAnchor editAs="oneCell">
    <xdr:from>
      <xdr:col>8</xdr:col>
      <xdr:colOff>1038224</xdr:colOff>
      <xdr:row>39</xdr:row>
      <xdr:rowOff>0</xdr:rowOff>
    </xdr:from>
    <xdr:to>
      <xdr:col>8</xdr:col>
      <xdr:colOff>1042034</xdr:colOff>
      <xdr:row>43</xdr:row>
      <xdr:rowOff>33020</xdr:rowOff>
    </xdr:to>
    <xdr:pic>
      <xdr:nvPicPr>
        <xdr:cNvPr id="3" name="图片 2" descr="证书5"/>
        <xdr:cNvPicPr>
          <a:picLocks noChangeAspect="1"/>
        </xdr:cNvPicPr>
      </xdr:nvPicPr>
      <xdr:blipFill>
        <a:blip r:embed="rId2"/>
        <a:stretch>
          <a:fillRect/>
        </a:stretch>
      </xdr:blipFill>
      <xdr:spPr>
        <a:xfrm>
          <a:off x="10469880" y="22783800"/>
          <a:ext cx="3810" cy="1080770"/>
        </a:xfrm>
        <a:prstGeom prst="rect">
          <a:avLst/>
        </a:prstGeom>
      </xdr:spPr>
    </xdr:pic>
    <xdr:clientData/>
  </xdr:twoCellAnchor>
  <xdr:twoCellAnchor editAs="oneCell">
    <xdr:from>
      <xdr:col>3</xdr:col>
      <xdr:colOff>570230</xdr:colOff>
      <xdr:row>3</xdr:row>
      <xdr:rowOff>161925</xdr:rowOff>
    </xdr:from>
    <xdr:to>
      <xdr:col>3</xdr:col>
      <xdr:colOff>1454785</xdr:colOff>
      <xdr:row>11</xdr:row>
      <xdr:rowOff>563245</xdr:rowOff>
    </xdr:to>
    <xdr:pic>
      <xdr:nvPicPr>
        <xdr:cNvPr id="4" name="图片 3"/>
        <xdr:cNvPicPr>
          <a:picLocks noChangeAspect="1"/>
        </xdr:cNvPicPr>
      </xdr:nvPicPr>
      <xdr:blipFill>
        <a:blip r:embed="rId3"/>
        <a:stretch>
          <a:fillRect/>
        </a:stretch>
      </xdr:blipFill>
      <xdr:spPr>
        <a:xfrm>
          <a:off x="4381500" y="1247775"/>
          <a:ext cx="884555" cy="2582545"/>
        </a:xfrm>
        <a:prstGeom prst="rect">
          <a:avLst/>
        </a:prstGeom>
        <a:noFill/>
        <a:ln w="9525">
          <a:noFill/>
        </a:ln>
      </xdr:spPr>
    </xdr:pic>
    <xdr:clientData/>
  </xdr:twoCellAnchor>
  <xdr:twoCellAnchor editAs="oneCell">
    <xdr:from>
      <xdr:col>3</xdr:col>
      <xdr:colOff>122555</xdr:colOff>
      <xdr:row>16</xdr:row>
      <xdr:rowOff>127635</xdr:rowOff>
    </xdr:from>
    <xdr:to>
      <xdr:col>3</xdr:col>
      <xdr:colOff>1656715</xdr:colOff>
      <xdr:row>17</xdr:row>
      <xdr:rowOff>384810</xdr:rowOff>
    </xdr:to>
    <xdr:pic>
      <xdr:nvPicPr>
        <xdr:cNvPr id="5" name="图片 4"/>
        <xdr:cNvPicPr>
          <a:picLocks noChangeAspect="1"/>
        </xdr:cNvPicPr>
      </xdr:nvPicPr>
      <xdr:blipFill>
        <a:blip r:embed="rId4"/>
        <a:stretch>
          <a:fillRect/>
        </a:stretch>
      </xdr:blipFill>
      <xdr:spPr>
        <a:xfrm>
          <a:off x="3933825" y="5166360"/>
          <a:ext cx="1534160" cy="1095375"/>
        </a:xfrm>
        <a:prstGeom prst="rect">
          <a:avLst/>
        </a:prstGeom>
        <a:noFill/>
        <a:ln w="9525">
          <a:noFill/>
        </a:ln>
      </xdr:spPr>
    </xdr:pic>
    <xdr:clientData/>
  </xdr:twoCellAnchor>
  <xdr:twoCellAnchor editAs="oneCell">
    <xdr:from>
      <xdr:col>3</xdr:col>
      <xdr:colOff>605155</xdr:colOff>
      <xdr:row>19</xdr:row>
      <xdr:rowOff>127000</xdr:rowOff>
    </xdr:from>
    <xdr:to>
      <xdr:col>3</xdr:col>
      <xdr:colOff>1007745</xdr:colOff>
      <xdr:row>19</xdr:row>
      <xdr:rowOff>594360</xdr:rowOff>
    </xdr:to>
    <xdr:pic>
      <xdr:nvPicPr>
        <xdr:cNvPr id="6" name="Picture 1"/>
        <xdr:cNvPicPr>
          <a:picLocks noChangeAspect="1" noChangeArrowheads="1"/>
        </xdr:cNvPicPr>
      </xdr:nvPicPr>
      <xdr:blipFill>
        <a:blip r:embed="rId5" cstate="print"/>
        <a:srcRect/>
        <a:stretch>
          <a:fillRect/>
        </a:stretch>
      </xdr:blipFill>
      <xdr:spPr>
        <a:xfrm>
          <a:off x="4416425" y="6937375"/>
          <a:ext cx="402590" cy="467360"/>
        </a:xfrm>
        <a:prstGeom prst="rect">
          <a:avLst/>
        </a:prstGeom>
        <a:noFill/>
        <a:ln w="1">
          <a:noFill/>
          <a:miter lim="800000"/>
          <a:headEnd/>
          <a:tailEnd type="none" w="med" len="med"/>
        </a:ln>
        <a:effectLst/>
      </xdr:spPr>
    </xdr:pic>
    <xdr:clientData/>
  </xdr:twoCellAnchor>
  <xdr:twoCellAnchor editAs="oneCell">
    <xdr:from>
      <xdr:col>3</xdr:col>
      <xdr:colOff>470535</xdr:colOff>
      <xdr:row>20</xdr:row>
      <xdr:rowOff>90170</xdr:rowOff>
    </xdr:from>
    <xdr:to>
      <xdr:col>3</xdr:col>
      <xdr:colOff>1270000</xdr:colOff>
      <xdr:row>20</xdr:row>
      <xdr:rowOff>537845</xdr:rowOff>
    </xdr:to>
    <xdr:pic>
      <xdr:nvPicPr>
        <xdr:cNvPr id="7" name="Picture 2"/>
        <xdr:cNvPicPr>
          <a:picLocks noChangeAspect="1" noChangeArrowheads="1"/>
        </xdr:cNvPicPr>
      </xdr:nvPicPr>
      <xdr:blipFill>
        <a:blip r:embed="rId6"/>
        <a:srcRect/>
        <a:stretch>
          <a:fillRect/>
        </a:stretch>
      </xdr:blipFill>
      <xdr:spPr>
        <a:xfrm>
          <a:off x="4281805" y="7595870"/>
          <a:ext cx="799465" cy="447675"/>
        </a:xfrm>
        <a:prstGeom prst="rect">
          <a:avLst/>
        </a:prstGeom>
        <a:noFill/>
        <a:ln w="1">
          <a:noFill/>
          <a:miter lim="800000"/>
          <a:headEnd/>
          <a:tailEnd type="none" w="med" len="med"/>
        </a:ln>
        <a:effectLst/>
      </xdr:spPr>
    </xdr:pic>
    <xdr:clientData/>
  </xdr:twoCellAnchor>
  <xdr:twoCellAnchor editAs="oneCell">
    <xdr:from>
      <xdr:col>3</xdr:col>
      <xdr:colOff>479107</xdr:colOff>
      <xdr:row>24</xdr:row>
      <xdr:rowOff>96202</xdr:rowOff>
    </xdr:from>
    <xdr:to>
      <xdr:col>3</xdr:col>
      <xdr:colOff>1374457</xdr:colOff>
      <xdr:row>24</xdr:row>
      <xdr:rowOff>622617</xdr:rowOff>
    </xdr:to>
    <xdr:pic>
      <xdr:nvPicPr>
        <xdr:cNvPr id="8" name="Picture 4"/>
        <xdr:cNvPicPr>
          <a:picLocks noChangeAspect="1" noChangeArrowheads="1"/>
        </xdr:cNvPicPr>
      </xdr:nvPicPr>
      <xdr:blipFill>
        <a:blip r:embed="rId7"/>
        <a:srcRect/>
        <a:stretch>
          <a:fillRect/>
        </a:stretch>
      </xdr:blipFill>
      <xdr:spPr>
        <a:xfrm rot="5400000">
          <a:off x="4474210" y="9893300"/>
          <a:ext cx="526415" cy="895350"/>
        </a:xfrm>
        <a:prstGeom prst="rect">
          <a:avLst/>
        </a:prstGeom>
        <a:noFill/>
        <a:ln w="1">
          <a:noFill/>
          <a:miter lim="800000"/>
          <a:headEnd/>
          <a:tailEnd type="none" w="med" len="med"/>
        </a:ln>
        <a:effectLst/>
      </xdr:spPr>
    </xdr:pic>
    <xdr:clientData/>
  </xdr:twoCellAnchor>
  <xdr:twoCellAnchor editAs="oneCell">
    <xdr:from>
      <xdr:col>3</xdr:col>
      <xdr:colOff>235585</xdr:colOff>
      <xdr:row>25</xdr:row>
      <xdr:rowOff>234315</xdr:rowOff>
    </xdr:from>
    <xdr:to>
      <xdr:col>3</xdr:col>
      <xdr:colOff>1515745</xdr:colOff>
      <xdr:row>25</xdr:row>
      <xdr:rowOff>906145</xdr:rowOff>
    </xdr:to>
    <xdr:pic>
      <xdr:nvPicPr>
        <xdr:cNvPr id="9" name="Picture 3"/>
        <xdr:cNvPicPr>
          <a:picLocks noChangeAspect="1" noChangeArrowheads="1"/>
        </xdr:cNvPicPr>
      </xdr:nvPicPr>
      <xdr:blipFill>
        <a:blip r:embed="rId8"/>
        <a:srcRect/>
        <a:stretch>
          <a:fillRect/>
        </a:stretch>
      </xdr:blipFill>
      <xdr:spPr>
        <a:xfrm>
          <a:off x="4046855" y="10930890"/>
          <a:ext cx="1280160" cy="671830"/>
        </a:xfrm>
        <a:prstGeom prst="rect">
          <a:avLst/>
        </a:prstGeom>
        <a:noFill/>
        <a:ln w="1">
          <a:noFill/>
          <a:miter lim="800000"/>
          <a:headEnd/>
          <a:tailEnd type="none" w="med" len="med"/>
        </a:ln>
        <a:effectLst/>
      </xdr:spPr>
    </xdr:pic>
    <xdr:clientData/>
  </xdr:twoCellAnchor>
  <xdr:twoCellAnchor editAs="oneCell">
    <xdr:from>
      <xdr:col>3</xdr:col>
      <xdr:colOff>425450</xdr:colOff>
      <xdr:row>33</xdr:row>
      <xdr:rowOff>23495</xdr:rowOff>
    </xdr:from>
    <xdr:to>
      <xdr:col>3</xdr:col>
      <xdr:colOff>1190625</xdr:colOff>
      <xdr:row>33</xdr:row>
      <xdr:rowOff>1012825</xdr:rowOff>
    </xdr:to>
    <xdr:pic>
      <xdr:nvPicPr>
        <xdr:cNvPr id="11" name="图片 10"/>
        <xdr:cNvPicPr>
          <a:picLocks noChangeAspect="1"/>
        </xdr:cNvPicPr>
      </xdr:nvPicPr>
      <xdr:blipFill>
        <a:blip r:embed="rId9"/>
        <a:stretch>
          <a:fillRect/>
        </a:stretch>
      </xdr:blipFill>
      <xdr:spPr>
        <a:xfrm>
          <a:off x="4236720" y="18235295"/>
          <a:ext cx="765175" cy="989330"/>
        </a:xfrm>
        <a:prstGeom prst="rect">
          <a:avLst/>
        </a:prstGeom>
        <a:noFill/>
        <a:ln w="9525">
          <a:noFill/>
        </a:ln>
      </xdr:spPr>
    </xdr:pic>
    <xdr:clientData/>
  </xdr:twoCellAnchor>
  <xdr:twoCellAnchor editAs="oneCell">
    <xdr:from>
      <xdr:col>3</xdr:col>
      <xdr:colOff>761365</xdr:colOff>
      <xdr:row>34</xdr:row>
      <xdr:rowOff>125730</xdr:rowOff>
    </xdr:from>
    <xdr:to>
      <xdr:col>3</xdr:col>
      <xdr:colOff>952500</xdr:colOff>
      <xdr:row>34</xdr:row>
      <xdr:rowOff>1092200</xdr:rowOff>
    </xdr:to>
    <xdr:pic>
      <xdr:nvPicPr>
        <xdr:cNvPr id="12" name="图片 11"/>
        <xdr:cNvPicPr>
          <a:picLocks noChangeAspect="1"/>
        </xdr:cNvPicPr>
      </xdr:nvPicPr>
      <xdr:blipFill>
        <a:blip r:embed="rId10"/>
        <a:stretch>
          <a:fillRect/>
        </a:stretch>
      </xdr:blipFill>
      <xdr:spPr>
        <a:xfrm>
          <a:off x="4572635" y="19417030"/>
          <a:ext cx="191135" cy="966470"/>
        </a:xfrm>
        <a:prstGeom prst="rect">
          <a:avLst/>
        </a:prstGeom>
        <a:noFill/>
        <a:ln w="9525">
          <a:noFill/>
        </a:ln>
      </xdr:spPr>
    </xdr:pic>
    <xdr:clientData/>
  </xdr:twoCellAnchor>
  <xdr:twoCellAnchor editAs="oneCell">
    <xdr:from>
      <xdr:col>3</xdr:col>
      <xdr:colOff>422910</xdr:colOff>
      <xdr:row>29</xdr:row>
      <xdr:rowOff>230505</xdr:rowOff>
    </xdr:from>
    <xdr:to>
      <xdr:col>3</xdr:col>
      <xdr:colOff>1191260</xdr:colOff>
      <xdr:row>29</xdr:row>
      <xdr:rowOff>560070</xdr:rowOff>
    </xdr:to>
    <xdr:pic>
      <xdr:nvPicPr>
        <xdr:cNvPr id="13" name="图片 12" descr="c5f71d44a476ea67"/>
        <xdr:cNvPicPr>
          <a:picLocks noChangeAspect="1"/>
        </xdr:cNvPicPr>
      </xdr:nvPicPr>
      <xdr:blipFill>
        <a:blip r:embed="rId11"/>
        <a:stretch>
          <a:fillRect/>
        </a:stretch>
      </xdr:blipFill>
      <xdr:spPr>
        <a:xfrm>
          <a:off x="4234180" y="15537180"/>
          <a:ext cx="768350" cy="329565"/>
        </a:xfrm>
        <a:prstGeom prst="rect">
          <a:avLst/>
        </a:prstGeom>
      </xdr:spPr>
    </xdr:pic>
    <xdr:clientData/>
  </xdr:twoCellAnchor>
  <xdr:twoCellAnchor editAs="oneCell">
    <xdr:from>
      <xdr:col>3</xdr:col>
      <xdr:colOff>532765</xdr:colOff>
      <xdr:row>28</xdr:row>
      <xdr:rowOff>272415</xdr:rowOff>
    </xdr:from>
    <xdr:to>
      <xdr:col>3</xdr:col>
      <xdr:colOff>1263650</xdr:colOff>
      <xdr:row>28</xdr:row>
      <xdr:rowOff>967740</xdr:rowOff>
    </xdr:to>
    <xdr:pic>
      <xdr:nvPicPr>
        <xdr:cNvPr id="14" name="图片 13" descr="3c9e408ad5b545c612d418cd9df49d9"/>
        <xdr:cNvPicPr>
          <a:picLocks noChangeAspect="1"/>
        </xdr:cNvPicPr>
      </xdr:nvPicPr>
      <xdr:blipFill>
        <a:blip r:embed="rId12"/>
        <a:stretch>
          <a:fillRect/>
        </a:stretch>
      </xdr:blipFill>
      <xdr:spPr>
        <a:xfrm>
          <a:off x="4344035" y="14426565"/>
          <a:ext cx="730885" cy="6953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283210</xdr:colOff>
      <xdr:row>3</xdr:row>
      <xdr:rowOff>18415</xdr:rowOff>
    </xdr:from>
    <xdr:to>
      <xdr:col>1</xdr:col>
      <xdr:colOff>993140</xdr:colOff>
      <xdr:row>3</xdr:row>
      <xdr:rowOff>570230</xdr:rowOff>
    </xdr:to>
    <xdr:pic>
      <xdr:nvPicPr>
        <xdr:cNvPr id="2" name="ID_61BD2BD9B313499DBEEC98EB708594CE"/>
        <xdr:cNvPicPr>
          <a:picLocks noChangeAspect="1"/>
        </xdr:cNvPicPr>
      </xdr:nvPicPr>
      <xdr:blipFill>
        <a:blip r:embed="rId1"/>
        <a:stretch>
          <a:fillRect/>
        </a:stretch>
      </xdr:blipFill>
      <xdr:spPr>
        <a:xfrm>
          <a:off x="1130935" y="704215"/>
          <a:ext cx="709930" cy="551815"/>
        </a:xfrm>
        <a:prstGeom prst="rect">
          <a:avLst/>
        </a:prstGeom>
        <a:noFill/>
        <a:ln w="9525">
          <a:noFill/>
        </a:ln>
      </xdr:spPr>
    </xdr:pic>
    <xdr:clientData/>
  </xdr:twoCellAnchor>
  <xdr:twoCellAnchor editAs="oneCell">
    <xdr:from>
      <xdr:col>1</xdr:col>
      <xdr:colOff>260985</xdr:colOff>
      <xdr:row>4</xdr:row>
      <xdr:rowOff>18415</xdr:rowOff>
    </xdr:from>
    <xdr:to>
      <xdr:col>1</xdr:col>
      <xdr:colOff>1016000</xdr:colOff>
      <xdr:row>4</xdr:row>
      <xdr:rowOff>570230</xdr:rowOff>
    </xdr:to>
    <xdr:pic>
      <xdr:nvPicPr>
        <xdr:cNvPr id="3" name="ID_E2ED3ED495874BA3B51DD0EB90303628"/>
        <xdr:cNvPicPr>
          <a:picLocks noChangeAspect="1"/>
        </xdr:cNvPicPr>
      </xdr:nvPicPr>
      <xdr:blipFill>
        <a:blip r:embed="rId2"/>
        <a:stretch>
          <a:fillRect/>
        </a:stretch>
      </xdr:blipFill>
      <xdr:spPr>
        <a:xfrm>
          <a:off x="1108710" y="1288415"/>
          <a:ext cx="755015" cy="551815"/>
        </a:xfrm>
        <a:prstGeom prst="rect">
          <a:avLst/>
        </a:prstGeom>
        <a:noFill/>
        <a:ln w="9525">
          <a:noFill/>
        </a:ln>
      </xdr:spPr>
    </xdr:pic>
    <xdr:clientData/>
  </xdr:twoCellAnchor>
  <xdr:twoCellAnchor editAs="oneCell">
    <xdr:from>
      <xdr:col>1</xdr:col>
      <xdr:colOff>268605</xdr:colOff>
      <xdr:row>7</xdr:row>
      <xdr:rowOff>18415</xdr:rowOff>
    </xdr:from>
    <xdr:to>
      <xdr:col>1</xdr:col>
      <xdr:colOff>1008380</xdr:colOff>
      <xdr:row>7</xdr:row>
      <xdr:rowOff>570230</xdr:rowOff>
    </xdr:to>
    <xdr:pic>
      <xdr:nvPicPr>
        <xdr:cNvPr id="4" name="ID_BDCB08935F7C4BB18BC81D15721F7DF6"/>
        <xdr:cNvPicPr>
          <a:picLocks noChangeAspect="1"/>
        </xdr:cNvPicPr>
      </xdr:nvPicPr>
      <xdr:blipFill>
        <a:blip r:embed="rId3"/>
        <a:stretch>
          <a:fillRect/>
        </a:stretch>
      </xdr:blipFill>
      <xdr:spPr>
        <a:xfrm>
          <a:off x="1116330" y="2761615"/>
          <a:ext cx="739775" cy="551815"/>
        </a:xfrm>
        <a:prstGeom prst="rect">
          <a:avLst/>
        </a:prstGeom>
        <a:noFill/>
        <a:ln w="9525">
          <a:noFill/>
        </a:ln>
      </xdr:spPr>
    </xdr:pic>
    <xdr:clientData/>
  </xdr:twoCellAnchor>
  <xdr:twoCellAnchor editAs="oneCell">
    <xdr:from>
      <xdr:col>1</xdr:col>
      <xdr:colOff>280670</xdr:colOff>
      <xdr:row>9</xdr:row>
      <xdr:rowOff>28575</xdr:rowOff>
    </xdr:from>
    <xdr:to>
      <xdr:col>1</xdr:col>
      <xdr:colOff>955040</xdr:colOff>
      <xdr:row>9</xdr:row>
      <xdr:rowOff>523875</xdr:rowOff>
    </xdr:to>
    <xdr:pic>
      <xdr:nvPicPr>
        <xdr:cNvPr id="5" name="ID_57059BD9C56048518EA00B57695F43B9"/>
        <xdr:cNvPicPr>
          <a:picLocks noChangeAspect="1"/>
        </xdr:cNvPicPr>
      </xdr:nvPicPr>
      <xdr:blipFill>
        <a:blip r:embed="rId4"/>
        <a:stretch>
          <a:fillRect/>
        </a:stretch>
      </xdr:blipFill>
      <xdr:spPr>
        <a:xfrm>
          <a:off x="1128395" y="3355975"/>
          <a:ext cx="674370" cy="495300"/>
        </a:xfrm>
        <a:prstGeom prst="rect">
          <a:avLst/>
        </a:prstGeom>
        <a:noFill/>
        <a:ln w="9525">
          <a:noFill/>
        </a:ln>
      </xdr:spPr>
    </xdr:pic>
    <xdr:clientData/>
  </xdr:twoCellAnchor>
  <xdr:twoCellAnchor editAs="oneCell">
    <xdr:from>
      <xdr:col>1</xdr:col>
      <xdr:colOff>207645</xdr:colOff>
      <xdr:row>12</xdr:row>
      <xdr:rowOff>19050</xdr:rowOff>
    </xdr:from>
    <xdr:to>
      <xdr:col>1</xdr:col>
      <xdr:colOff>1067435</xdr:colOff>
      <xdr:row>12</xdr:row>
      <xdr:rowOff>428625</xdr:rowOff>
    </xdr:to>
    <xdr:pic>
      <xdr:nvPicPr>
        <xdr:cNvPr id="6" name="ID_A84A4738E7AE47A3936F3A44E0B61A1F"/>
        <xdr:cNvPicPr>
          <a:picLocks noChangeAspect="1"/>
        </xdr:cNvPicPr>
      </xdr:nvPicPr>
      <xdr:blipFill>
        <a:blip r:embed="rId5"/>
        <a:stretch>
          <a:fillRect/>
        </a:stretch>
      </xdr:blipFill>
      <xdr:spPr>
        <a:xfrm>
          <a:off x="1055370" y="4806950"/>
          <a:ext cx="859790" cy="409575"/>
        </a:xfrm>
        <a:prstGeom prst="rect">
          <a:avLst/>
        </a:prstGeom>
        <a:noFill/>
        <a:ln w="9525">
          <a:noFill/>
        </a:ln>
      </xdr:spPr>
    </xdr:pic>
    <xdr:clientData/>
  </xdr:twoCellAnchor>
  <xdr:twoCellAnchor editAs="oneCell">
    <xdr:from>
      <xdr:col>1</xdr:col>
      <xdr:colOff>272415</xdr:colOff>
      <xdr:row>13</xdr:row>
      <xdr:rowOff>22860</xdr:rowOff>
    </xdr:from>
    <xdr:to>
      <xdr:col>1</xdr:col>
      <xdr:colOff>1003300</xdr:colOff>
      <xdr:row>13</xdr:row>
      <xdr:rowOff>425450</xdr:rowOff>
    </xdr:to>
    <xdr:pic>
      <xdr:nvPicPr>
        <xdr:cNvPr id="7" name="ID_AAC8CC3416804446AD4B583BF53FD0F2"/>
        <xdr:cNvPicPr>
          <a:picLocks noChangeAspect="1"/>
        </xdr:cNvPicPr>
      </xdr:nvPicPr>
      <xdr:blipFill>
        <a:blip r:embed="rId6"/>
        <a:stretch>
          <a:fillRect/>
        </a:stretch>
      </xdr:blipFill>
      <xdr:spPr>
        <a:xfrm>
          <a:off x="1120140" y="5255260"/>
          <a:ext cx="730885" cy="402590"/>
        </a:xfrm>
        <a:prstGeom prst="rect">
          <a:avLst/>
        </a:prstGeom>
        <a:noFill/>
        <a:ln w="9525">
          <a:noFill/>
        </a:ln>
      </xdr:spPr>
    </xdr:pic>
    <xdr:clientData/>
  </xdr:twoCellAnchor>
  <xdr:twoCellAnchor editAs="oneCell">
    <xdr:from>
      <xdr:col>1</xdr:col>
      <xdr:colOff>381000</xdr:colOff>
      <xdr:row>14</xdr:row>
      <xdr:rowOff>19050</xdr:rowOff>
    </xdr:from>
    <xdr:to>
      <xdr:col>1</xdr:col>
      <xdr:colOff>894715</xdr:colOff>
      <xdr:row>14</xdr:row>
      <xdr:rowOff>428625</xdr:rowOff>
    </xdr:to>
    <xdr:pic>
      <xdr:nvPicPr>
        <xdr:cNvPr id="8" name="ID_15303DCE243340D7ACB37BFA7DFF8844"/>
        <xdr:cNvPicPr>
          <a:picLocks noChangeAspect="1"/>
        </xdr:cNvPicPr>
      </xdr:nvPicPr>
      <xdr:blipFill>
        <a:blip r:embed="rId7"/>
        <a:stretch>
          <a:fillRect/>
        </a:stretch>
      </xdr:blipFill>
      <xdr:spPr>
        <a:xfrm>
          <a:off x="1228725" y="5695950"/>
          <a:ext cx="513715" cy="409575"/>
        </a:xfrm>
        <a:prstGeom prst="rect">
          <a:avLst/>
        </a:prstGeom>
        <a:noFill/>
        <a:ln w="9525">
          <a:noFill/>
        </a:ln>
      </xdr:spPr>
    </xdr:pic>
    <xdr:clientData/>
  </xdr:twoCellAnchor>
  <xdr:twoCellAnchor editAs="oneCell">
    <xdr:from>
      <xdr:col>1</xdr:col>
      <xdr:colOff>456565</xdr:colOff>
      <xdr:row>5</xdr:row>
      <xdr:rowOff>18415</xdr:rowOff>
    </xdr:from>
    <xdr:to>
      <xdr:col>1</xdr:col>
      <xdr:colOff>819150</xdr:colOff>
      <xdr:row>5</xdr:row>
      <xdr:rowOff>570230</xdr:rowOff>
    </xdr:to>
    <xdr:pic>
      <xdr:nvPicPr>
        <xdr:cNvPr id="9" name="ID_A75D8F009A5A49C59FB94597DC2845A8"/>
        <xdr:cNvPicPr>
          <a:picLocks noChangeAspect="1"/>
        </xdr:cNvPicPr>
      </xdr:nvPicPr>
      <xdr:blipFill>
        <a:blip r:embed="rId8"/>
        <a:stretch>
          <a:fillRect/>
        </a:stretch>
      </xdr:blipFill>
      <xdr:spPr>
        <a:xfrm>
          <a:off x="1304290" y="1872615"/>
          <a:ext cx="362585" cy="551815"/>
        </a:xfrm>
        <a:prstGeom prst="rect">
          <a:avLst/>
        </a:prstGeom>
        <a:noFill/>
        <a:ln w="9525">
          <a:noFill/>
        </a:ln>
      </xdr:spPr>
    </xdr:pic>
    <xdr:clientData/>
  </xdr:twoCellAnchor>
  <xdr:twoCellAnchor editAs="oneCell">
    <xdr:from>
      <xdr:col>1</xdr:col>
      <xdr:colOff>456565</xdr:colOff>
      <xdr:row>9</xdr:row>
      <xdr:rowOff>558800</xdr:rowOff>
    </xdr:from>
    <xdr:to>
      <xdr:col>1</xdr:col>
      <xdr:colOff>820420</xdr:colOff>
      <xdr:row>10</xdr:row>
      <xdr:rowOff>552450</xdr:rowOff>
    </xdr:to>
    <xdr:pic>
      <xdr:nvPicPr>
        <xdr:cNvPr id="10" name="ID_C3456429DA2B4F62B6D9DF789100B428"/>
        <xdr:cNvPicPr>
          <a:picLocks noChangeAspect="1"/>
        </xdr:cNvPicPr>
      </xdr:nvPicPr>
      <xdr:blipFill>
        <a:blip r:embed="rId8"/>
        <a:stretch>
          <a:fillRect/>
        </a:stretch>
      </xdr:blipFill>
      <xdr:spPr>
        <a:xfrm>
          <a:off x="1304290" y="3886200"/>
          <a:ext cx="363855" cy="5524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xdr:row>
      <xdr:rowOff>85725</xdr:rowOff>
    </xdr:from>
    <xdr:to>
      <xdr:col>9</xdr:col>
      <xdr:colOff>9525</xdr:colOff>
      <xdr:row>1</xdr:row>
      <xdr:rowOff>85725</xdr:rowOff>
    </xdr:to>
    <xdr:pic>
      <xdr:nvPicPr>
        <xdr:cNvPr id="2" name="Picture 56"/>
        <xdr:cNvPicPr>
          <a:picLocks noChangeArrowheads="1"/>
        </xdr:cNvPicPr>
      </xdr:nvPicPr>
      <xdr:blipFill>
        <a:blip r:embed="rId1" cstate="print"/>
        <a:srcRect/>
        <a:stretch>
          <a:fillRect/>
        </a:stretch>
      </xdr:blipFill>
      <xdr:spPr>
        <a:xfrm>
          <a:off x="0" y="409575"/>
          <a:ext cx="8659495" cy="0"/>
        </a:xfrm>
        <a:prstGeom prst="rect">
          <a:avLst/>
        </a:prstGeom>
        <a:noFill/>
        <a:ln w="9525">
          <a:noFill/>
          <a:miter lim="800000"/>
          <a:headEnd/>
          <a:tailEnd/>
        </a:ln>
      </xdr:spPr>
    </xdr:pic>
    <xdr:clientData/>
  </xdr:twoCellAnchor>
  <xdr:twoCellAnchor editAs="oneCell">
    <xdr:from>
      <xdr:col>2</xdr:col>
      <xdr:colOff>76200</xdr:colOff>
      <xdr:row>5</xdr:row>
      <xdr:rowOff>192405</xdr:rowOff>
    </xdr:from>
    <xdr:to>
      <xdr:col>2</xdr:col>
      <xdr:colOff>921385</xdr:colOff>
      <xdr:row>5</xdr:row>
      <xdr:rowOff>855980</xdr:rowOff>
    </xdr:to>
    <xdr:pic>
      <xdr:nvPicPr>
        <xdr:cNvPr id="3" name="图片 2" descr="ed236fa625b05f40"/>
        <xdr:cNvPicPr>
          <a:picLocks noChangeAspect="1"/>
        </xdr:cNvPicPr>
      </xdr:nvPicPr>
      <xdr:blipFill>
        <a:blip r:embed="rId2"/>
        <a:stretch>
          <a:fillRect/>
        </a:stretch>
      </xdr:blipFill>
      <xdr:spPr>
        <a:xfrm>
          <a:off x="1557655" y="3361055"/>
          <a:ext cx="845185" cy="663575"/>
        </a:xfrm>
        <a:prstGeom prst="rect">
          <a:avLst/>
        </a:prstGeom>
      </xdr:spPr>
    </xdr:pic>
    <xdr:clientData/>
  </xdr:twoCellAnchor>
  <xdr:twoCellAnchor editAs="oneCell">
    <xdr:from>
      <xdr:col>2</xdr:col>
      <xdr:colOff>209550</xdr:colOff>
      <xdr:row>7</xdr:row>
      <xdr:rowOff>219710</xdr:rowOff>
    </xdr:from>
    <xdr:to>
      <xdr:col>2</xdr:col>
      <xdr:colOff>766445</xdr:colOff>
      <xdr:row>7</xdr:row>
      <xdr:rowOff>883920</xdr:rowOff>
    </xdr:to>
    <xdr:pic>
      <xdr:nvPicPr>
        <xdr:cNvPr id="4" name="图片 3" descr="07bec5bd931df93be887e3b103d178f"/>
        <xdr:cNvPicPr>
          <a:picLocks noChangeAspect="1"/>
        </xdr:cNvPicPr>
      </xdr:nvPicPr>
      <xdr:blipFill>
        <a:blip r:embed="rId3"/>
        <a:stretch>
          <a:fillRect/>
        </a:stretch>
      </xdr:blipFill>
      <xdr:spPr>
        <a:xfrm>
          <a:off x="1691005" y="5598160"/>
          <a:ext cx="556895" cy="664210"/>
        </a:xfrm>
        <a:prstGeom prst="rect">
          <a:avLst/>
        </a:prstGeom>
      </xdr:spPr>
    </xdr:pic>
    <xdr:clientData/>
  </xdr:twoCellAnchor>
  <xdr:twoCellAnchor editAs="oneCell">
    <xdr:from>
      <xdr:col>2</xdr:col>
      <xdr:colOff>131445</xdr:colOff>
      <xdr:row>11</xdr:row>
      <xdr:rowOff>217805</xdr:rowOff>
    </xdr:from>
    <xdr:to>
      <xdr:col>2</xdr:col>
      <xdr:colOff>805815</xdr:colOff>
      <xdr:row>11</xdr:row>
      <xdr:rowOff>904875</xdr:rowOff>
    </xdr:to>
    <xdr:pic>
      <xdr:nvPicPr>
        <xdr:cNvPr id="7" name="图片 6" descr="b21b65514f7cbe6dd9b648725770965"/>
        <xdr:cNvPicPr>
          <a:picLocks noChangeAspect="1"/>
        </xdr:cNvPicPr>
      </xdr:nvPicPr>
      <xdr:blipFill>
        <a:blip r:embed="rId4"/>
        <a:stretch>
          <a:fillRect/>
        </a:stretch>
      </xdr:blipFill>
      <xdr:spPr>
        <a:xfrm>
          <a:off x="1612900" y="8676005"/>
          <a:ext cx="674370" cy="687070"/>
        </a:xfrm>
        <a:prstGeom prst="rect">
          <a:avLst/>
        </a:prstGeom>
      </xdr:spPr>
    </xdr:pic>
    <xdr:clientData/>
  </xdr:twoCellAnchor>
  <xdr:twoCellAnchor editAs="oneCell">
    <xdr:from>
      <xdr:col>2</xdr:col>
      <xdr:colOff>66040</xdr:colOff>
      <xdr:row>13</xdr:row>
      <xdr:rowOff>100330</xdr:rowOff>
    </xdr:from>
    <xdr:to>
      <xdr:col>2</xdr:col>
      <xdr:colOff>912495</xdr:colOff>
      <xdr:row>13</xdr:row>
      <xdr:rowOff>946150</xdr:rowOff>
    </xdr:to>
    <xdr:pic>
      <xdr:nvPicPr>
        <xdr:cNvPr id="8" name="图片 7" descr="d2e48635ce263ab6594927bbf9d6a71"/>
        <xdr:cNvPicPr>
          <a:picLocks noChangeAspect="1"/>
        </xdr:cNvPicPr>
      </xdr:nvPicPr>
      <xdr:blipFill>
        <a:blip r:embed="rId5"/>
        <a:stretch>
          <a:fillRect/>
        </a:stretch>
      </xdr:blipFill>
      <xdr:spPr>
        <a:xfrm>
          <a:off x="1547495" y="10615930"/>
          <a:ext cx="846455" cy="845820"/>
        </a:xfrm>
        <a:prstGeom prst="rect">
          <a:avLst/>
        </a:prstGeom>
      </xdr:spPr>
    </xdr:pic>
    <xdr:clientData/>
  </xdr:twoCellAnchor>
  <xdr:twoCellAnchor editAs="oneCell">
    <xdr:from>
      <xdr:col>1</xdr:col>
      <xdr:colOff>989330</xdr:colOff>
      <xdr:row>12</xdr:row>
      <xdr:rowOff>398780</xdr:rowOff>
    </xdr:from>
    <xdr:to>
      <xdr:col>3</xdr:col>
      <xdr:colOff>48260</xdr:colOff>
      <xdr:row>12</xdr:row>
      <xdr:rowOff>739775</xdr:rowOff>
    </xdr:to>
    <xdr:pic>
      <xdr:nvPicPr>
        <xdr:cNvPr id="9" name="图片 8" descr="586d939b98865d2c70de6a4f8662518"/>
        <xdr:cNvPicPr>
          <a:picLocks noChangeAspect="1"/>
        </xdr:cNvPicPr>
      </xdr:nvPicPr>
      <xdr:blipFill>
        <a:blip r:embed="rId6"/>
        <a:stretch>
          <a:fillRect/>
        </a:stretch>
      </xdr:blipFill>
      <xdr:spPr>
        <a:xfrm>
          <a:off x="1454785" y="9885680"/>
          <a:ext cx="1090930" cy="340995"/>
        </a:xfrm>
        <a:prstGeom prst="rect">
          <a:avLst/>
        </a:prstGeom>
      </xdr:spPr>
    </xdr:pic>
    <xdr:clientData/>
  </xdr:twoCellAnchor>
  <xdr:twoCellAnchor editAs="oneCell">
    <xdr:from>
      <xdr:col>2</xdr:col>
      <xdr:colOff>151765</xdr:colOff>
      <xdr:row>24</xdr:row>
      <xdr:rowOff>215900</xdr:rowOff>
    </xdr:from>
    <xdr:to>
      <xdr:col>2</xdr:col>
      <xdr:colOff>883285</xdr:colOff>
      <xdr:row>24</xdr:row>
      <xdr:rowOff>911860</xdr:rowOff>
    </xdr:to>
    <xdr:pic>
      <xdr:nvPicPr>
        <xdr:cNvPr id="10" name="图片 9" descr="3c9e408ad5b545c612d418cd9df49d9"/>
        <xdr:cNvPicPr>
          <a:picLocks noChangeAspect="1"/>
        </xdr:cNvPicPr>
      </xdr:nvPicPr>
      <xdr:blipFill>
        <a:blip r:embed="rId7"/>
        <a:stretch>
          <a:fillRect/>
        </a:stretch>
      </xdr:blipFill>
      <xdr:spPr>
        <a:xfrm>
          <a:off x="1633220" y="20500975"/>
          <a:ext cx="731520" cy="695960"/>
        </a:xfrm>
        <a:prstGeom prst="rect">
          <a:avLst/>
        </a:prstGeom>
      </xdr:spPr>
    </xdr:pic>
    <xdr:clientData/>
  </xdr:twoCellAnchor>
  <xdr:twoCellAnchor editAs="oneCell">
    <xdr:from>
      <xdr:col>2</xdr:col>
      <xdr:colOff>19050</xdr:colOff>
      <xdr:row>18</xdr:row>
      <xdr:rowOff>396240</xdr:rowOff>
    </xdr:from>
    <xdr:to>
      <xdr:col>2</xdr:col>
      <xdr:colOff>1000760</xdr:colOff>
      <xdr:row>18</xdr:row>
      <xdr:rowOff>657225</xdr:rowOff>
    </xdr:to>
    <xdr:pic>
      <xdr:nvPicPr>
        <xdr:cNvPr id="11" name="图片 10" descr="d6579c97c3f181189beff6dd1b73b66"/>
        <xdr:cNvPicPr>
          <a:picLocks noChangeAspect="1"/>
        </xdr:cNvPicPr>
      </xdr:nvPicPr>
      <xdr:blipFill>
        <a:blip r:embed="rId8"/>
        <a:stretch>
          <a:fillRect/>
        </a:stretch>
      </xdr:blipFill>
      <xdr:spPr>
        <a:xfrm>
          <a:off x="1500505" y="14204315"/>
          <a:ext cx="981710" cy="260985"/>
        </a:xfrm>
        <a:prstGeom prst="rect">
          <a:avLst/>
        </a:prstGeom>
      </xdr:spPr>
    </xdr:pic>
    <xdr:clientData/>
  </xdr:twoCellAnchor>
  <xdr:twoCellAnchor editAs="oneCell">
    <xdr:from>
      <xdr:col>1</xdr:col>
      <xdr:colOff>1000125</xdr:colOff>
      <xdr:row>4</xdr:row>
      <xdr:rowOff>85725</xdr:rowOff>
    </xdr:from>
    <xdr:to>
      <xdr:col>2</xdr:col>
      <xdr:colOff>996315</xdr:colOff>
      <xdr:row>4</xdr:row>
      <xdr:rowOff>1038225</xdr:rowOff>
    </xdr:to>
    <xdr:pic>
      <xdr:nvPicPr>
        <xdr:cNvPr id="12" name="图片 11" descr="052bd8f3ec8bf79741012e4bb5874ac"/>
        <xdr:cNvPicPr>
          <a:picLocks noChangeAspect="1"/>
        </xdr:cNvPicPr>
      </xdr:nvPicPr>
      <xdr:blipFill>
        <a:blip r:embed="rId9"/>
        <a:stretch>
          <a:fillRect/>
        </a:stretch>
      </xdr:blipFill>
      <xdr:spPr>
        <a:xfrm>
          <a:off x="1465580" y="2149475"/>
          <a:ext cx="1012190" cy="952500"/>
        </a:xfrm>
        <a:prstGeom prst="rect">
          <a:avLst/>
        </a:prstGeom>
      </xdr:spPr>
    </xdr:pic>
    <xdr:clientData/>
  </xdr:twoCellAnchor>
  <xdr:twoCellAnchor editAs="oneCell">
    <xdr:from>
      <xdr:col>2</xdr:col>
      <xdr:colOff>104775</xdr:colOff>
      <xdr:row>3</xdr:row>
      <xdr:rowOff>381000</xdr:rowOff>
    </xdr:from>
    <xdr:to>
      <xdr:col>2</xdr:col>
      <xdr:colOff>889000</xdr:colOff>
      <xdr:row>3</xdr:row>
      <xdr:rowOff>832485</xdr:rowOff>
    </xdr:to>
    <xdr:pic>
      <xdr:nvPicPr>
        <xdr:cNvPr id="13" name="图片 12" descr="75f2d978f09da728767ce8ad97778b3"/>
        <xdr:cNvPicPr>
          <a:picLocks noChangeAspect="1"/>
        </xdr:cNvPicPr>
      </xdr:nvPicPr>
      <xdr:blipFill>
        <a:blip r:embed="rId10"/>
        <a:stretch>
          <a:fillRect/>
        </a:stretch>
      </xdr:blipFill>
      <xdr:spPr>
        <a:xfrm>
          <a:off x="1586230" y="1339850"/>
          <a:ext cx="784225" cy="451485"/>
        </a:xfrm>
        <a:prstGeom prst="rect">
          <a:avLst/>
        </a:prstGeom>
      </xdr:spPr>
    </xdr:pic>
    <xdr:clientData/>
  </xdr:twoCellAnchor>
  <xdr:twoCellAnchor editAs="oneCell">
    <xdr:from>
      <xdr:col>1</xdr:col>
      <xdr:colOff>981075</xdr:colOff>
      <xdr:row>10</xdr:row>
      <xdr:rowOff>457200</xdr:rowOff>
    </xdr:from>
    <xdr:to>
      <xdr:col>3</xdr:col>
      <xdr:colOff>99695</xdr:colOff>
      <xdr:row>10</xdr:row>
      <xdr:rowOff>784225</xdr:rowOff>
    </xdr:to>
    <xdr:pic>
      <xdr:nvPicPr>
        <xdr:cNvPr id="16" name="图片 15" descr="c6df3a0284db2f06"/>
        <xdr:cNvPicPr>
          <a:picLocks noChangeAspect="1"/>
        </xdr:cNvPicPr>
      </xdr:nvPicPr>
      <xdr:blipFill>
        <a:blip r:embed="rId11"/>
        <a:stretch>
          <a:fillRect/>
        </a:stretch>
      </xdr:blipFill>
      <xdr:spPr>
        <a:xfrm>
          <a:off x="1446530" y="7886700"/>
          <a:ext cx="1150620" cy="327025"/>
        </a:xfrm>
        <a:prstGeom prst="rect">
          <a:avLst/>
        </a:prstGeom>
      </xdr:spPr>
    </xdr:pic>
    <xdr:clientData/>
  </xdr:twoCellAnchor>
  <xdr:twoCellAnchor editAs="oneCell">
    <xdr:from>
      <xdr:col>2</xdr:col>
      <xdr:colOff>95250</xdr:colOff>
      <xdr:row>23</xdr:row>
      <xdr:rowOff>85725</xdr:rowOff>
    </xdr:from>
    <xdr:to>
      <xdr:col>2</xdr:col>
      <xdr:colOff>889635</xdr:colOff>
      <xdr:row>23</xdr:row>
      <xdr:rowOff>930275</xdr:rowOff>
    </xdr:to>
    <xdr:pic>
      <xdr:nvPicPr>
        <xdr:cNvPr id="17" name="图片 16" descr="4f52692a88f1714e"/>
        <xdr:cNvPicPr>
          <a:picLocks noChangeAspect="1"/>
        </xdr:cNvPicPr>
      </xdr:nvPicPr>
      <xdr:blipFill>
        <a:blip r:embed="rId12"/>
        <a:stretch>
          <a:fillRect/>
        </a:stretch>
      </xdr:blipFill>
      <xdr:spPr>
        <a:xfrm>
          <a:off x="1576705" y="19291300"/>
          <a:ext cx="794385" cy="844550"/>
        </a:xfrm>
        <a:prstGeom prst="rect">
          <a:avLst/>
        </a:prstGeom>
      </xdr:spPr>
    </xdr:pic>
    <xdr:clientData/>
  </xdr:twoCellAnchor>
  <xdr:twoCellAnchor editAs="oneCell">
    <xdr:from>
      <xdr:col>2</xdr:col>
      <xdr:colOff>106045</xdr:colOff>
      <xdr:row>17</xdr:row>
      <xdr:rowOff>419100</xdr:rowOff>
    </xdr:from>
    <xdr:to>
      <xdr:col>2</xdr:col>
      <xdr:colOff>875030</xdr:colOff>
      <xdr:row>17</xdr:row>
      <xdr:rowOff>749300</xdr:rowOff>
    </xdr:to>
    <xdr:pic>
      <xdr:nvPicPr>
        <xdr:cNvPr id="18" name="图片 17" descr="c5f71d44a476ea67"/>
        <xdr:cNvPicPr>
          <a:picLocks noChangeAspect="1"/>
        </xdr:cNvPicPr>
      </xdr:nvPicPr>
      <xdr:blipFill>
        <a:blip r:embed="rId13"/>
        <a:stretch>
          <a:fillRect/>
        </a:stretch>
      </xdr:blipFill>
      <xdr:spPr>
        <a:xfrm>
          <a:off x="1587500" y="13147675"/>
          <a:ext cx="768985" cy="330200"/>
        </a:xfrm>
        <a:prstGeom prst="rect">
          <a:avLst/>
        </a:prstGeom>
      </xdr:spPr>
    </xdr:pic>
    <xdr:clientData/>
  </xdr:twoCellAnchor>
  <xdr:twoCellAnchor editAs="oneCell">
    <xdr:from>
      <xdr:col>2</xdr:col>
      <xdr:colOff>190500</xdr:colOff>
      <xdr:row>6</xdr:row>
      <xdr:rowOff>198120</xdr:rowOff>
    </xdr:from>
    <xdr:to>
      <xdr:col>2</xdr:col>
      <xdr:colOff>722630</xdr:colOff>
      <xdr:row>6</xdr:row>
      <xdr:rowOff>947420</xdr:rowOff>
    </xdr:to>
    <xdr:pic>
      <xdr:nvPicPr>
        <xdr:cNvPr id="19" name="图片 18" descr="2a41e96734f62a85"/>
        <xdr:cNvPicPr>
          <a:picLocks noChangeAspect="1"/>
        </xdr:cNvPicPr>
      </xdr:nvPicPr>
      <xdr:blipFill>
        <a:blip r:embed="rId14"/>
        <a:stretch>
          <a:fillRect/>
        </a:stretch>
      </xdr:blipFill>
      <xdr:spPr>
        <a:xfrm>
          <a:off x="1671955" y="4471670"/>
          <a:ext cx="532130" cy="7493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5"/>
  <sheetViews>
    <sheetView showGridLines="0" topLeftCell="A15" workbookViewId="0">
      <selection activeCell="C30" sqref="C30"/>
    </sheetView>
  </sheetViews>
  <sheetFormatPr defaultColWidth="8" defaultRowHeight="13.5"/>
  <cols>
    <col min="1" max="1" width="7.625" customWidth="1"/>
    <col min="2" max="2" width="18.125" customWidth="1"/>
    <col min="3" max="3" width="21.375" customWidth="1"/>
    <col min="4" max="4" width="8.625" customWidth="1"/>
    <col min="5" max="5" width="14.375" style="176" customWidth="1"/>
    <col min="6" max="6" width="8.5" customWidth="1"/>
    <col min="7" max="7" width="10.5" customWidth="1"/>
    <col min="8" max="8" width="11.625" customWidth="1"/>
    <col min="9" max="9" width="12" customWidth="1"/>
    <col min="10" max="10" width="29.125" customWidth="1"/>
    <col min="11" max="11" width="8.375"/>
  </cols>
  <sheetData>
    <row r="1" ht="30.95" customHeight="1" spans="1:10">
      <c r="A1" s="177" t="s">
        <v>0</v>
      </c>
      <c r="B1" s="178"/>
      <c r="C1" s="178"/>
      <c r="D1" s="178"/>
      <c r="E1" s="178"/>
      <c r="F1" s="178"/>
      <c r="G1" s="178"/>
      <c r="H1" s="178"/>
      <c r="I1" s="178"/>
      <c r="J1" s="218"/>
    </row>
    <row r="2" s="171" customFormat="1" ht="29" customHeight="1" spans="1:10">
      <c r="A2" s="179" t="s">
        <v>1</v>
      </c>
      <c r="B2" s="180" t="s">
        <v>2</v>
      </c>
      <c r="C2" s="180" t="s">
        <v>3</v>
      </c>
      <c r="D2" s="180" t="s">
        <v>4</v>
      </c>
      <c r="E2" s="179" t="s">
        <v>5</v>
      </c>
      <c r="F2" s="179" t="s">
        <v>6</v>
      </c>
      <c r="G2" s="179" t="s">
        <v>7</v>
      </c>
      <c r="H2" s="179" t="s">
        <v>8</v>
      </c>
      <c r="I2" s="179" t="s">
        <v>9</v>
      </c>
      <c r="J2" s="179" t="s">
        <v>10</v>
      </c>
    </row>
    <row r="3" customFormat="1" ht="159" customHeight="1" spans="1:10">
      <c r="A3" s="181">
        <v>1</v>
      </c>
      <c r="B3" s="182" t="s">
        <v>11</v>
      </c>
      <c r="C3" s="182"/>
      <c r="D3" s="183"/>
      <c r="E3" s="184" t="s">
        <v>12</v>
      </c>
      <c r="F3" s="185" t="s">
        <v>13</v>
      </c>
      <c r="G3" s="186">
        <v>13</v>
      </c>
      <c r="H3" s="187"/>
      <c r="I3" s="219"/>
      <c r="J3" s="220" t="s">
        <v>14</v>
      </c>
    </row>
    <row r="4" s="171" customFormat="1" ht="89.25" customHeight="1" spans="1:10">
      <c r="A4" s="181">
        <v>2</v>
      </c>
      <c r="B4" s="188" t="s">
        <v>15</v>
      </c>
      <c r="C4" s="182"/>
      <c r="D4" s="183"/>
      <c r="E4" s="24" t="s">
        <v>16</v>
      </c>
      <c r="F4" s="181" t="s">
        <v>13</v>
      </c>
      <c r="G4" s="186">
        <v>13</v>
      </c>
      <c r="H4" s="187"/>
      <c r="I4" s="219"/>
      <c r="J4" s="221" t="s">
        <v>17</v>
      </c>
    </row>
    <row r="5" s="171" customFormat="1" ht="62" customHeight="1" spans="1:10">
      <c r="A5" s="181">
        <v>3</v>
      </c>
      <c r="B5" s="188" t="s">
        <v>18</v>
      </c>
      <c r="C5" s="182"/>
      <c r="D5" s="183"/>
      <c r="E5" s="24" t="s">
        <v>19</v>
      </c>
      <c r="F5" s="181" t="s">
        <v>20</v>
      </c>
      <c r="G5" s="186">
        <v>13</v>
      </c>
      <c r="H5" s="187"/>
      <c r="I5" s="219"/>
      <c r="J5" s="222"/>
    </row>
    <row r="6" s="171" customFormat="1" ht="62" customHeight="1" spans="1:10">
      <c r="A6" s="181">
        <v>4</v>
      </c>
      <c r="B6" s="188" t="s">
        <v>21</v>
      </c>
      <c r="C6" s="182"/>
      <c r="D6" s="183"/>
      <c r="E6" s="24" t="s">
        <v>22</v>
      </c>
      <c r="F6" s="181" t="s">
        <v>23</v>
      </c>
      <c r="G6" s="186">
        <v>13</v>
      </c>
      <c r="H6" s="187"/>
      <c r="I6" s="219"/>
      <c r="J6" s="222"/>
    </row>
    <row r="7" s="171" customFormat="1" ht="62" customHeight="1" spans="1:10">
      <c r="A7" s="181">
        <v>5</v>
      </c>
      <c r="B7" s="189" t="s">
        <v>24</v>
      </c>
      <c r="C7" s="189"/>
      <c r="D7" s="183"/>
      <c r="E7" s="24" t="s">
        <v>25</v>
      </c>
      <c r="F7" s="181" t="s">
        <v>26</v>
      </c>
      <c r="G7" s="186">
        <v>13</v>
      </c>
      <c r="H7" s="187"/>
      <c r="I7" s="219"/>
      <c r="J7" s="223"/>
    </row>
    <row r="8" s="130" customFormat="1" ht="62" customHeight="1" spans="1:10">
      <c r="A8" s="181">
        <v>6</v>
      </c>
      <c r="B8" s="190" t="s">
        <v>27</v>
      </c>
      <c r="C8" s="189"/>
      <c r="D8" s="183"/>
      <c r="E8" s="24" t="s">
        <v>28</v>
      </c>
      <c r="F8" s="181" t="s">
        <v>20</v>
      </c>
      <c r="G8" s="191"/>
      <c r="H8" s="187"/>
      <c r="I8" s="219"/>
      <c r="J8" s="223" t="s">
        <v>29</v>
      </c>
    </row>
    <row r="9" s="171" customFormat="1" ht="35.1" customHeight="1" spans="1:10">
      <c r="A9" s="192"/>
      <c r="B9" s="193" t="s">
        <v>9</v>
      </c>
      <c r="C9" s="194"/>
      <c r="D9" s="194"/>
      <c r="E9" s="194"/>
      <c r="F9" s="194"/>
      <c r="G9" s="194"/>
      <c r="H9" s="195"/>
      <c r="I9" s="219">
        <f>SUM(I3:I8)</f>
        <v>0</v>
      </c>
      <c r="J9" s="224"/>
    </row>
    <row r="10" ht="18" customHeight="1" spans="1:10">
      <c r="A10" s="196"/>
      <c r="B10" s="197" t="s">
        <v>30</v>
      </c>
      <c r="C10" s="197"/>
      <c r="D10" s="197"/>
      <c r="E10" s="198"/>
      <c r="F10" s="198"/>
      <c r="G10" s="198"/>
      <c r="H10" s="199"/>
      <c r="I10" s="198"/>
      <c r="J10" s="198"/>
    </row>
    <row r="11" ht="160" customHeight="1" spans="1:10">
      <c r="A11" s="186">
        <v>1</v>
      </c>
      <c r="B11" s="182" t="s">
        <v>31</v>
      </c>
      <c r="C11" s="200"/>
      <c r="D11" s="183"/>
      <c r="E11" s="184" t="s">
        <v>32</v>
      </c>
      <c r="F11" s="185" t="s">
        <v>13</v>
      </c>
      <c r="G11" s="186">
        <v>1</v>
      </c>
      <c r="H11" s="187"/>
      <c r="I11" s="219"/>
      <c r="J11" s="225" t="s">
        <v>33</v>
      </c>
    </row>
    <row r="12" ht="55" customHeight="1" spans="1:10">
      <c r="A12" s="186">
        <v>2</v>
      </c>
      <c r="B12" s="182" t="s">
        <v>34</v>
      </c>
      <c r="C12" s="200"/>
      <c r="D12" s="183"/>
      <c r="E12" s="184" t="s">
        <v>35</v>
      </c>
      <c r="F12" s="185" t="s">
        <v>13</v>
      </c>
      <c r="G12" s="186">
        <v>1</v>
      </c>
      <c r="H12" s="187"/>
      <c r="I12" s="219"/>
      <c r="J12" s="219"/>
    </row>
    <row r="13" ht="73" customHeight="1" spans="1:10">
      <c r="A13" s="186">
        <v>3</v>
      </c>
      <c r="B13" s="201" t="s">
        <v>36</v>
      </c>
      <c r="C13" s="200"/>
      <c r="D13" s="183"/>
      <c r="E13" s="184"/>
      <c r="F13" s="185" t="s">
        <v>13</v>
      </c>
      <c r="G13" s="186">
        <v>1</v>
      </c>
      <c r="H13" s="187"/>
      <c r="I13" s="219"/>
      <c r="J13" s="223" t="s">
        <v>37</v>
      </c>
    </row>
    <row r="14" ht="73" customHeight="1" spans="1:10">
      <c r="A14" s="186">
        <v>4</v>
      </c>
      <c r="B14" s="202" t="s">
        <v>38</v>
      </c>
      <c r="C14" s="200"/>
      <c r="D14" s="183" t="s">
        <v>39</v>
      </c>
      <c r="E14" s="184" t="s">
        <v>40</v>
      </c>
      <c r="F14" s="185" t="s">
        <v>13</v>
      </c>
      <c r="G14" s="186">
        <v>1</v>
      </c>
      <c r="H14" s="187"/>
      <c r="I14" s="219"/>
      <c r="J14" s="223"/>
    </row>
    <row r="15" ht="73" customHeight="1" spans="1:10">
      <c r="A15" s="186">
        <v>5</v>
      </c>
      <c r="B15" s="201" t="s">
        <v>41</v>
      </c>
      <c r="C15" s="200"/>
      <c r="D15" s="183" t="s">
        <v>39</v>
      </c>
      <c r="E15" s="184" t="s">
        <v>42</v>
      </c>
      <c r="F15" s="185" t="s">
        <v>13</v>
      </c>
      <c r="G15" s="186">
        <v>26</v>
      </c>
      <c r="H15" s="187"/>
      <c r="I15" s="219"/>
      <c r="J15" s="223"/>
    </row>
    <row r="16" ht="181" customHeight="1" spans="1:10">
      <c r="A16" s="186">
        <v>6</v>
      </c>
      <c r="B16" s="200" t="s">
        <v>43</v>
      </c>
      <c r="C16" s="200"/>
      <c r="D16" s="183"/>
      <c r="E16" s="184" t="s">
        <v>44</v>
      </c>
      <c r="F16" s="185" t="s">
        <v>13</v>
      </c>
      <c r="G16" s="186">
        <v>1</v>
      </c>
      <c r="H16" s="187"/>
      <c r="I16" s="219"/>
      <c r="J16" s="225" t="s">
        <v>45</v>
      </c>
    </row>
    <row r="17" s="171" customFormat="1" ht="35.1" customHeight="1" spans="1:10">
      <c r="A17" s="192"/>
      <c r="B17" s="193" t="s">
        <v>9</v>
      </c>
      <c r="C17" s="194"/>
      <c r="D17" s="194"/>
      <c r="E17" s="194"/>
      <c r="F17" s="194"/>
      <c r="G17" s="194"/>
      <c r="H17" s="195"/>
      <c r="I17" s="219">
        <f>SUM(I11:I16)</f>
        <v>0</v>
      </c>
      <c r="J17" s="224"/>
    </row>
    <row r="18" ht="24" customHeight="1" spans="1:10">
      <c r="A18" s="196"/>
      <c r="B18" s="197" t="s">
        <v>46</v>
      </c>
      <c r="C18" s="197"/>
      <c r="D18" s="197"/>
      <c r="E18" s="198"/>
      <c r="F18" s="198"/>
      <c r="G18" s="198"/>
      <c r="H18" s="199"/>
      <c r="I18" s="198"/>
      <c r="J18" s="198"/>
    </row>
    <row r="19" s="172" customFormat="1" ht="24" customHeight="1" spans="1:10">
      <c r="A19" s="186">
        <v>1</v>
      </c>
      <c r="B19" s="200" t="s">
        <v>47</v>
      </c>
      <c r="C19" s="200"/>
      <c r="D19" s="203" t="s">
        <v>48</v>
      </c>
      <c r="E19" s="185" t="s">
        <v>49</v>
      </c>
      <c r="F19" s="185" t="s">
        <v>50</v>
      </c>
      <c r="G19" s="186">
        <v>5</v>
      </c>
      <c r="H19" s="204"/>
      <c r="I19" s="226"/>
      <c r="J19" s="226"/>
    </row>
    <row r="20" s="172" customFormat="1" ht="24" customHeight="1" spans="1:10">
      <c r="A20" s="186">
        <v>2</v>
      </c>
      <c r="B20" s="200" t="s">
        <v>51</v>
      </c>
      <c r="C20" s="200"/>
      <c r="D20" s="203" t="s">
        <v>48</v>
      </c>
      <c r="E20" s="185" t="s">
        <v>52</v>
      </c>
      <c r="F20" s="185" t="s">
        <v>50</v>
      </c>
      <c r="G20" s="186">
        <v>5</v>
      </c>
      <c r="H20" s="204"/>
      <c r="I20" s="226"/>
      <c r="J20" s="226"/>
    </row>
    <row r="21" s="173" customFormat="1" ht="24" customHeight="1" spans="1:10">
      <c r="A21" s="205"/>
      <c r="B21" s="206" t="s">
        <v>9</v>
      </c>
      <c r="C21" s="207"/>
      <c r="D21" s="207"/>
      <c r="E21" s="207"/>
      <c r="F21" s="207"/>
      <c r="G21" s="207"/>
      <c r="H21" s="208"/>
      <c r="I21" s="226">
        <f>SUM(I19:I20)</f>
        <v>0</v>
      </c>
      <c r="J21" s="227"/>
    </row>
    <row r="22" s="174" customFormat="1" ht="28" customHeight="1" spans="1:10">
      <c r="A22" s="209"/>
      <c r="B22" s="210" t="s">
        <v>53</v>
      </c>
      <c r="C22" s="211" t="s">
        <v>54</v>
      </c>
      <c r="D22" s="211"/>
      <c r="E22" s="211"/>
      <c r="F22" s="211"/>
      <c r="G22" s="211"/>
      <c r="H22" s="211"/>
      <c r="I22" s="228">
        <f>I9+I17+I21</f>
        <v>0</v>
      </c>
      <c r="J22" s="228"/>
    </row>
    <row r="23" s="175" customFormat="1" ht="28" customHeight="1" spans="1:10">
      <c r="A23" s="212"/>
      <c r="B23" s="213" t="s">
        <v>55</v>
      </c>
      <c r="C23" s="206"/>
      <c r="D23" s="207"/>
      <c r="E23" s="207"/>
      <c r="F23" s="207"/>
      <c r="G23" s="207"/>
      <c r="H23" s="208"/>
      <c r="I23" s="229"/>
      <c r="J23" s="229"/>
    </row>
    <row r="24" s="175" customFormat="1" ht="28" customHeight="1" spans="1:10">
      <c r="A24" s="212"/>
      <c r="B24" s="213" t="s">
        <v>56</v>
      </c>
      <c r="C24" s="214" t="s">
        <v>57</v>
      </c>
      <c r="D24" s="214"/>
      <c r="E24" s="214"/>
      <c r="F24" s="214"/>
      <c r="G24" s="214"/>
      <c r="H24" s="214"/>
      <c r="I24" s="229"/>
      <c r="J24" s="229"/>
    </row>
    <row r="25" s="174" customFormat="1" ht="28" customHeight="1" spans="1:10">
      <c r="A25" s="209"/>
      <c r="B25" s="210" t="s">
        <v>58</v>
      </c>
      <c r="C25" s="215" t="s">
        <v>59</v>
      </c>
      <c r="D25" s="216"/>
      <c r="E25" s="216"/>
      <c r="F25" s="216"/>
      <c r="G25" s="216"/>
      <c r="H25" s="217"/>
      <c r="I25" s="228"/>
      <c r="J25" s="228"/>
    </row>
  </sheetData>
  <mergeCells count="10">
    <mergeCell ref="A1:J1"/>
    <mergeCell ref="B9:H9"/>
    <mergeCell ref="B10:I10"/>
    <mergeCell ref="B17:H17"/>
    <mergeCell ref="B18:I18"/>
    <mergeCell ref="B21:H21"/>
    <mergeCell ref="C22:H22"/>
    <mergeCell ref="C23:H23"/>
    <mergeCell ref="C24:H24"/>
    <mergeCell ref="C25:H25"/>
  </mergeCells>
  <pageMargins left="0.751388888888889" right="0.751388888888889" top="1" bottom="1" header="0.5" footer="0.5"/>
  <pageSetup paperSize="9" scale="62" fitToHeight="0" orientation="portrait"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0"/>
  <sheetViews>
    <sheetView topLeftCell="A35" workbookViewId="0">
      <selection activeCell="D43" sqref="D43"/>
    </sheetView>
  </sheetViews>
  <sheetFormatPr defaultColWidth="9" defaultRowHeight="13.5"/>
  <cols>
    <col min="1" max="1" width="14.7" style="130" customWidth="1"/>
    <col min="2" max="2" width="12.375" style="130" customWidth="1"/>
    <col min="3" max="4" width="22.9416666666667" style="130" customWidth="1"/>
    <col min="5" max="6" width="9" style="130"/>
    <col min="7" max="7" width="9" style="130" customWidth="1"/>
    <col min="8" max="8" width="23.825" style="130" customWidth="1"/>
    <col min="9" max="9" width="88" style="130" customWidth="1"/>
    <col min="10" max="16384" width="9" style="130"/>
  </cols>
  <sheetData>
    <row r="1" s="130" customFormat="1" ht="51" customHeight="1" spans="1:9">
      <c r="A1" s="134" t="s">
        <v>60</v>
      </c>
      <c r="B1" s="135"/>
      <c r="C1" s="135"/>
      <c r="D1" s="135"/>
      <c r="E1" s="135"/>
      <c r="F1" s="135"/>
      <c r="G1" s="135"/>
      <c r="H1" s="135"/>
      <c r="I1" s="135"/>
    </row>
    <row r="2" s="131" customFormat="1" ht="17.25" customHeight="1" spans="1:9">
      <c r="A2" s="136" t="s">
        <v>61</v>
      </c>
      <c r="B2" s="137" t="s">
        <v>62</v>
      </c>
      <c r="C2" s="138"/>
      <c r="D2" s="138"/>
      <c r="E2" s="138"/>
      <c r="F2" s="138"/>
      <c r="G2" s="138"/>
      <c r="H2" s="138"/>
      <c r="I2" s="160"/>
    </row>
    <row r="3" s="131" customFormat="1" ht="17.25" customHeight="1" spans="1:9">
      <c r="A3" s="139" t="s">
        <v>63</v>
      </c>
      <c r="B3" s="139" t="s">
        <v>5</v>
      </c>
      <c r="C3" s="139" t="s">
        <v>64</v>
      </c>
      <c r="D3" s="139"/>
      <c r="E3" s="139" t="s">
        <v>8</v>
      </c>
      <c r="F3" s="139" t="s">
        <v>6</v>
      </c>
      <c r="G3" s="139" t="s">
        <v>7</v>
      </c>
      <c r="H3" s="139" t="s">
        <v>65</v>
      </c>
      <c r="I3" s="139" t="s">
        <v>66</v>
      </c>
    </row>
    <row r="4" s="131" customFormat="1" ht="17.25" customHeight="1" spans="1:9">
      <c r="A4" s="140" t="s">
        <v>67</v>
      </c>
      <c r="B4" s="141" t="s">
        <v>68</v>
      </c>
      <c r="C4" s="142" t="s">
        <v>69</v>
      </c>
      <c r="D4" s="143"/>
      <c r="E4" s="143"/>
      <c r="F4" s="143" t="s">
        <v>13</v>
      </c>
      <c r="G4" s="144">
        <v>6</v>
      </c>
      <c r="H4" s="143">
        <f>G4*E4</f>
        <v>0</v>
      </c>
      <c r="I4" s="161" t="s">
        <v>70</v>
      </c>
    </row>
    <row r="5" s="131" customFormat="1" ht="17.25" customHeight="1" spans="1:9">
      <c r="A5" s="140"/>
      <c r="B5" s="145"/>
      <c r="C5" s="142" t="s">
        <v>71</v>
      </c>
      <c r="D5" s="146"/>
      <c r="E5" s="146"/>
      <c r="F5" s="146"/>
      <c r="G5" s="147"/>
      <c r="H5" s="146"/>
      <c r="I5" s="162"/>
    </row>
    <row r="6" s="131" customFormat="1" ht="17.25" customHeight="1" spans="1:9">
      <c r="A6" s="140"/>
      <c r="B6" s="145"/>
      <c r="C6" s="142" t="s">
        <v>69</v>
      </c>
      <c r="D6" s="146"/>
      <c r="E6" s="146"/>
      <c r="F6" s="146"/>
      <c r="G6" s="147"/>
      <c r="H6" s="146"/>
      <c r="I6" s="162"/>
    </row>
    <row r="7" s="131" customFormat="1" ht="17.25" customHeight="1" spans="1:12">
      <c r="A7" s="140"/>
      <c r="B7" s="145"/>
      <c r="C7" s="142" t="s">
        <v>72</v>
      </c>
      <c r="D7" s="146"/>
      <c r="E7" s="146"/>
      <c r="F7" s="146"/>
      <c r="G7" s="147"/>
      <c r="H7" s="146"/>
      <c r="I7" s="162"/>
      <c r="L7" s="163"/>
    </row>
    <row r="8" s="131" customFormat="1" ht="17.25" customHeight="1" spans="1:9">
      <c r="A8" s="140"/>
      <c r="B8" s="145"/>
      <c r="C8" s="142" t="s">
        <v>73</v>
      </c>
      <c r="D8" s="146"/>
      <c r="E8" s="146"/>
      <c r="F8" s="146"/>
      <c r="G8" s="147"/>
      <c r="H8" s="146"/>
      <c r="I8" s="162"/>
    </row>
    <row r="9" s="131" customFormat="1" ht="51" customHeight="1" spans="1:9">
      <c r="A9" s="140"/>
      <c r="B9" s="145"/>
      <c r="C9" s="142" t="s">
        <v>74</v>
      </c>
      <c r="D9" s="146"/>
      <c r="E9" s="146"/>
      <c r="F9" s="146"/>
      <c r="G9" s="147"/>
      <c r="H9" s="146"/>
      <c r="I9" s="162"/>
    </row>
    <row r="10" s="132" customFormat="1" ht="17.25" spans="1:9">
      <c r="A10" s="140"/>
      <c r="B10" s="145"/>
      <c r="C10" s="142" t="s">
        <v>75</v>
      </c>
      <c r="D10" s="146"/>
      <c r="E10" s="146"/>
      <c r="F10" s="146"/>
      <c r="G10" s="147"/>
      <c r="H10" s="146"/>
      <c r="I10" s="162"/>
    </row>
    <row r="11" s="132" customFormat="1" ht="17.25" spans="1:9">
      <c r="A11" s="140"/>
      <c r="B11" s="145"/>
      <c r="C11" s="142" t="s">
        <v>76</v>
      </c>
      <c r="D11" s="146"/>
      <c r="E11" s="146"/>
      <c r="F11" s="146"/>
      <c r="G11" s="147"/>
      <c r="H11" s="146"/>
      <c r="I11" s="162"/>
    </row>
    <row r="12" s="131" customFormat="1" ht="55.5" customHeight="1" spans="1:9">
      <c r="A12" s="140"/>
      <c r="B12" s="148"/>
      <c r="C12" s="142" t="s">
        <v>77</v>
      </c>
      <c r="D12" s="149"/>
      <c r="E12" s="149"/>
      <c r="F12" s="149"/>
      <c r="G12" s="150"/>
      <c r="H12" s="149"/>
      <c r="I12" s="164"/>
    </row>
    <row r="13" s="131" customFormat="1" ht="21" customHeight="1" spans="1:9">
      <c r="A13" s="136" t="s">
        <v>78</v>
      </c>
      <c r="B13" s="137" t="s">
        <v>79</v>
      </c>
      <c r="C13" s="138"/>
      <c r="D13" s="138"/>
      <c r="E13" s="138"/>
      <c r="F13" s="138"/>
      <c r="G13" s="138"/>
      <c r="H13" s="138"/>
      <c r="I13" s="160"/>
    </row>
    <row r="14" s="131" customFormat="1" ht="21" customHeight="1" spans="1:9">
      <c r="A14" s="139" t="s">
        <v>80</v>
      </c>
      <c r="B14" s="139" t="s">
        <v>5</v>
      </c>
      <c r="C14" s="139" t="s">
        <v>64</v>
      </c>
      <c r="D14" s="139"/>
      <c r="E14" s="139" t="s">
        <v>8</v>
      </c>
      <c r="F14" s="139" t="s">
        <v>6</v>
      </c>
      <c r="G14" s="139" t="s">
        <v>7</v>
      </c>
      <c r="H14" s="139" t="s">
        <v>65</v>
      </c>
      <c r="I14" s="139" t="s">
        <v>66</v>
      </c>
    </row>
    <row r="15" s="131" customFormat="1" ht="21" customHeight="1" spans="1:9">
      <c r="A15" s="151" t="s">
        <v>81</v>
      </c>
      <c r="B15" s="152" t="s">
        <v>82</v>
      </c>
      <c r="C15" s="142" t="s">
        <v>83</v>
      </c>
      <c r="D15" s="143"/>
      <c r="E15" s="144"/>
      <c r="F15" s="143" t="s">
        <v>13</v>
      </c>
      <c r="G15" s="144">
        <v>3</v>
      </c>
      <c r="H15" s="143">
        <f>G15*E15</f>
        <v>0</v>
      </c>
      <c r="I15" s="165" t="s">
        <v>84</v>
      </c>
    </row>
    <row r="16" s="131" customFormat="1" ht="21" customHeight="1" spans="1:9">
      <c r="A16" s="151"/>
      <c r="B16" s="153"/>
      <c r="C16" s="142" t="s">
        <v>85</v>
      </c>
      <c r="D16" s="146"/>
      <c r="E16" s="147"/>
      <c r="F16" s="146"/>
      <c r="G16" s="147"/>
      <c r="H16" s="146"/>
      <c r="I16" s="166"/>
    </row>
    <row r="17" s="131" customFormat="1" ht="66" customHeight="1" spans="1:9">
      <c r="A17" s="151"/>
      <c r="B17" s="153"/>
      <c r="C17" s="142" t="s">
        <v>86</v>
      </c>
      <c r="D17" s="146"/>
      <c r="E17" s="147"/>
      <c r="F17" s="146"/>
      <c r="G17" s="147"/>
      <c r="H17" s="146"/>
      <c r="I17" s="166"/>
    </row>
    <row r="18" s="133" customFormat="1" ht="56.25" customHeight="1" spans="1:9">
      <c r="A18" s="151"/>
      <c r="B18" s="153"/>
      <c r="C18" s="142" t="s">
        <v>87</v>
      </c>
      <c r="D18" s="146"/>
      <c r="E18" s="147"/>
      <c r="F18" s="146"/>
      <c r="G18" s="147"/>
      <c r="H18" s="146"/>
      <c r="I18" s="166"/>
    </row>
    <row r="19" s="132" customFormat="1" ht="17.25" spans="1:9">
      <c r="A19" s="151"/>
      <c r="B19" s="154"/>
      <c r="C19" s="142" t="s">
        <v>88</v>
      </c>
      <c r="D19" s="149"/>
      <c r="E19" s="150"/>
      <c r="F19" s="149"/>
      <c r="G19" s="150"/>
      <c r="H19" s="149"/>
      <c r="I19" s="167"/>
    </row>
    <row r="20" s="132" customFormat="1" ht="54.75" customHeight="1" spans="1:9">
      <c r="A20" s="143" t="s">
        <v>89</v>
      </c>
      <c r="B20" s="155" t="s">
        <v>90</v>
      </c>
      <c r="C20" s="142" t="s">
        <v>91</v>
      </c>
      <c r="D20" s="142"/>
      <c r="E20" s="156"/>
      <c r="F20" s="142" t="s">
        <v>20</v>
      </c>
      <c r="G20" s="156">
        <v>3</v>
      </c>
      <c r="H20" s="142">
        <f t="shared" ref="H20:H31" si="0">G20*E20</f>
        <v>0</v>
      </c>
      <c r="I20" s="168" t="s">
        <v>92</v>
      </c>
    </row>
    <row r="21" s="131" customFormat="1" ht="49.5" customHeight="1" spans="1:9">
      <c r="A21" s="149"/>
      <c r="B21" s="157" t="s">
        <v>93</v>
      </c>
      <c r="C21" s="142" t="s">
        <v>94</v>
      </c>
      <c r="D21" s="142"/>
      <c r="E21" s="156"/>
      <c r="F21" s="142" t="s">
        <v>95</v>
      </c>
      <c r="G21" s="156">
        <v>3</v>
      </c>
      <c r="H21" s="142">
        <f t="shared" si="0"/>
        <v>0</v>
      </c>
      <c r="I21" s="168" t="s">
        <v>96</v>
      </c>
    </row>
    <row r="22" s="131" customFormat="1" ht="49.5" customHeight="1" spans="1:9">
      <c r="A22" s="142"/>
      <c r="B22" s="157"/>
      <c r="C22" s="142" t="s">
        <v>65</v>
      </c>
      <c r="D22" s="142"/>
      <c r="E22" s="156"/>
      <c r="F22" s="142"/>
      <c r="G22" s="156"/>
      <c r="H22" s="142">
        <f>SUM(H15:H21)</f>
        <v>0</v>
      </c>
      <c r="I22" s="168"/>
    </row>
    <row r="23" s="131" customFormat="1" ht="48" customHeight="1" spans="1:9">
      <c r="A23" s="136" t="s">
        <v>97</v>
      </c>
      <c r="B23" s="137" t="s">
        <v>98</v>
      </c>
      <c r="C23" s="138"/>
      <c r="D23" s="138"/>
      <c r="E23" s="138"/>
      <c r="F23" s="138"/>
      <c r="G23" s="138"/>
      <c r="H23" s="138"/>
      <c r="I23" s="160"/>
    </row>
    <row r="24" s="131" customFormat="1" ht="48" customHeight="1" spans="1:9">
      <c r="A24" s="139" t="s">
        <v>1</v>
      </c>
      <c r="B24" s="139" t="s">
        <v>5</v>
      </c>
      <c r="C24" s="139" t="s">
        <v>64</v>
      </c>
      <c r="D24" s="139"/>
      <c r="E24" s="139" t="s">
        <v>8</v>
      </c>
      <c r="F24" s="139" t="s">
        <v>6</v>
      </c>
      <c r="G24" s="139" t="s">
        <v>7</v>
      </c>
      <c r="H24" s="139" t="s">
        <v>65</v>
      </c>
      <c r="I24" s="139" t="s">
        <v>99</v>
      </c>
    </row>
    <row r="25" s="131" customFormat="1" ht="56.25" customHeight="1" spans="1:9">
      <c r="A25" s="139">
        <v>1</v>
      </c>
      <c r="B25" s="155" t="s">
        <v>100</v>
      </c>
      <c r="C25" s="158" t="s">
        <v>101</v>
      </c>
      <c r="D25" s="158"/>
      <c r="E25" s="156"/>
      <c r="F25" s="142" t="s">
        <v>20</v>
      </c>
      <c r="G25" s="156">
        <v>1</v>
      </c>
      <c r="H25" s="142">
        <f t="shared" si="0"/>
        <v>0</v>
      </c>
      <c r="I25" s="168" t="s">
        <v>102</v>
      </c>
    </row>
    <row r="26" s="131" customFormat="1" ht="90.75" customHeight="1" spans="1:9">
      <c r="A26" s="139">
        <v>2</v>
      </c>
      <c r="B26" s="155" t="s">
        <v>103</v>
      </c>
      <c r="C26" s="158" t="s">
        <v>104</v>
      </c>
      <c r="D26" s="158"/>
      <c r="E26" s="156"/>
      <c r="F26" s="142" t="s">
        <v>105</v>
      </c>
      <c r="G26" s="156">
        <v>1</v>
      </c>
      <c r="H26" s="142">
        <f t="shared" si="0"/>
        <v>0</v>
      </c>
      <c r="I26" s="169" t="s">
        <v>106</v>
      </c>
    </row>
    <row r="27" s="131" customFormat="1" ht="90.75" customHeight="1" spans="1:9">
      <c r="A27" s="139"/>
      <c r="B27" s="155"/>
      <c r="C27" s="158" t="s">
        <v>107</v>
      </c>
      <c r="D27" s="158"/>
      <c r="E27" s="156"/>
      <c r="F27" s="142" t="s">
        <v>95</v>
      </c>
      <c r="G27" s="156">
        <v>1</v>
      </c>
      <c r="H27" s="142">
        <f t="shared" si="0"/>
        <v>0</v>
      </c>
      <c r="I27" s="169" t="s">
        <v>108</v>
      </c>
    </row>
    <row r="28" s="131" customFormat="1" ht="90.75" customHeight="1" spans="1:9">
      <c r="A28" s="139"/>
      <c r="B28" s="155" t="s">
        <v>109</v>
      </c>
      <c r="C28" s="158" t="s">
        <v>110</v>
      </c>
      <c r="D28" s="158"/>
      <c r="E28" s="156"/>
      <c r="F28" s="142" t="s">
        <v>111</v>
      </c>
      <c r="G28" s="156">
        <v>300</v>
      </c>
      <c r="H28" s="142">
        <f t="shared" si="0"/>
        <v>0</v>
      </c>
      <c r="I28" s="169" t="s">
        <v>112</v>
      </c>
    </row>
    <row r="29" s="131" customFormat="1" ht="90.75" customHeight="1" spans="1:9">
      <c r="A29" s="139"/>
      <c r="B29" s="155"/>
      <c r="C29" s="158" t="s">
        <v>41</v>
      </c>
      <c r="D29" s="158"/>
      <c r="E29" s="156"/>
      <c r="F29" s="142" t="s">
        <v>13</v>
      </c>
      <c r="G29" s="156">
        <v>4</v>
      </c>
      <c r="H29" s="142">
        <f t="shared" si="0"/>
        <v>0</v>
      </c>
      <c r="I29" s="169"/>
    </row>
    <row r="30" s="132" customFormat="1" ht="53.25" customHeight="1" spans="1:9">
      <c r="A30" s="139">
        <v>3</v>
      </c>
      <c r="B30" s="155"/>
      <c r="C30" s="158" t="s">
        <v>113</v>
      </c>
      <c r="D30" s="158"/>
      <c r="E30" s="156"/>
      <c r="F30" s="142" t="s">
        <v>20</v>
      </c>
      <c r="G30" s="156">
        <v>1</v>
      </c>
      <c r="H30" s="142">
        <f t="shared" si="0"/>
        <v>0</v>
      </c>
      <c r="I30" s="169" t="s">
        <v>114</v>
      </c>
    </row>
    <row r="31" s="132" customFormat="1" ht="58.5" customHeight="1" spans="1:9">
      <c r="A31" s="139"/>
      <c r="B31" s="155"/>
      <c r="C31" s="142" t="s">
        <v>65</v>
      </c>
      <c r="D31" s="142"/>
      <c r="E31" s="156"/>
      <c r="F31" s="142"/>
      <c r="G31" s="156"/>
      <c r="H31" s="142">
        <f>SUM(H25:H30)</f>
        <v>0</v>
      </c>
      <c r="I31" s="168"/>
    </row>
    <row r="32" s="132" customFormat="1" ht="58.5" customHeight="1" spans="1:9">
      <c r="A32" s="136" t="s">
        <v>115</v>
      </c>
      <c r="B32" s="137" t="s">
        <v>116</v>
      </c>
      <c r="C32" s="138"/>
      <c r="D32" s="138"/>
      <c r="E32" s="138"/>
      <c r="F32" s="138"/>
      <c r="G32" s="138"/>
      <c r="H32" s="138"/>
      <c r="I32" s="160"/>
    </row>
    <row r="33" s="132" customFormat="1" ht="58.5" customHeight="1" spans="1:9">
      <c r="A33" s="139" t="s">
        <v>1</v>
      </c>
      <c r="B33" s="139" t="s">
        <v>5</v>
      </c>
      <c r="C33" s="139" t="s">
        <v>63</v>
      </c>
      <c r="D33" s="139"/>
      <c r="E33" s="139" t="s">
        <v>8</v>
      </c>
      <c r="F33" s="139" t="s">
        <v>6</v>
      </c>
      <c r="G33" s="139" t="s">
        <v>7</v>
      </c>
      <c r="H33" s="139" t="s">
        <v>65</v>
      </c>
      <c r="I33" s="139" t="s">
        <v>66</v>
      </c>
    </row>
    <row r="34" s="132" customFormat="1" ht="85" customHeight="1" spans="1:9">
      <c r="A34" s="139">
        <v>1</v>
      </c>
      <c r="B34" s="155" t="s">
        <v>117</v>
      </c>
      <c r="C34" s="158" t="s">
        <v>118</v>
      </c>
      <c r="D34" s="158"/>
      <c r="E34" s="156"/>
      <c r="F34" s="142" t="s">
        <v>20</v>
      </c>
      <c r="G34" s="156">
        <v>1</v>
      </c>
      <c r="H34" s="142">
        <f>E34*G34</f>
        <v>0</v>
      </c>
      <c r="I34" s="168" t="s">
        <v>119</v>
      </c>
    </row>
    <row r="35" s="132" customFormat="1" ht="89" customHeight="1" spans="1:9">
      <c r="A35" s="139">
        <v>2</v>
      </c>
      <c r="B35" s="155" t="s">
        <v>103</v>
      </c>
      <c r="C35" s="158" t="s">
        <v>120</v>
      </c>
      <c r="D35" s="158"/>
      <c r="E35" s="156"/>
      <c r="F35" s="142" t="s">
        <v>13</v>
      </c>
      <c r="G35" s="156">
        <v>1</v>
      </c>
      <c r="H35" s="142">
        <f>E35*G35</f>
        <v>0</v>
      </c>
      <c r="I35" s="168" t="s">
        <v>121</v>
      </c>
    </row>
    <row r="36" s="132" customFormat="1" ht="51" customHeight="1" spans="1:9">
      <c r="A36" s="139"/>
      <c r="B36" s="155"/>
      <c r="C36" s="142" t="s">
        <v>65</v>
      </c>
      <c r="D36" s="142"/>
      <c r="E36" s="156"/>
      <c r="F36" s="142"/>
      <c r="G36" s="156"/>
      <c r="H36" s="142">
        <f>SUM(H34:H35)</f>
        <v>0</v>
      </c>
      <c r="I36" s="168"/>
    </row>
    <row r="37" s="132" customFormat="1" ht="45" customHeight="1" spans="1:9">
      <c r="A37" s="136" t="s">
        <v>58</v>
      </c>
      <c r="B37" s="136"/>
      <c r="C37" s="136"/>
      <c r="D37" s="136"/>
      <c r="E37" s="136"/>
      <c r="F37" s="136"/>
      <c r="G37" s="136"/>
      <c r="H37" s="136">
        <f>H4+H22+H31+H36</f>
        <v>0</v>
      </c>
      <c r="I37" s="170" t="s">
        <v>122</v>
      </c>
    </row>
    <row r="38" s="132" customFormat="1" ht="45" customHeight="1" spans="1:9">
      <c r="A38" s="139"/>
      <c r="B38" s="139"/>
      <c r="C38" s="142" t="s">
        <v>123</v>
      </c>
      <c r="D38" s="142" t="s">
        <v>124</v>
      </c>
      <c r="E38" s="159">
        <v>0.09</v>
      </c>
      <c r="F38" s="156"/>
      <c r="G38" s="156"/>
      <c r="H38" s="142">
        <f>H37*E38</f>
        <v>0</v>
      </c>
      <c r="I38" s="168"/>
    </row>
    <row r="39" s="132" customFormat="1" ht="45" customHeight="1" spans="1:9">
      <c r="A39" s="136" t="s">
        <v>125</v>
      </c>
      <c r="B39" s="136"/>
      <c r="C39" s="136"/>
      <c r="D39" s="136"/>
      <c r="E39" s="136"/>
      <c r="F39" s="136"/>
      <c r="G39" s="136"/>
      <c r="H39" s="136">
        <f>H38+H37</f>
        <v>0</v>
      </c>
      <c r="I39" s="170"/>
    </row>
    <row r="40" s="130" customFormat="1" ht="42" customHeight="1"/>
  </sheetData>
  <mergeCells count="21">
    <mergeCell ref="A1:I1"/>
    <mergeCell ref="A37:G37"/>
    <mergeCell ref="E38:G38"/>
    <mergeCell ref="A39:G39"/>
    <mergeCell ref="A4:A12"/>
    <mergeCell ref="A15:A19"/>
    <mergeCell ref="A20:A21"/>
    <mergeCell ref="B4:B12"/>
    <mergeCell ref="B15:B19"/>
    <mergeCell ref="D4:D12"/>
    <mergeCell ref="D15:D19"/>
    <mergeCell ref="E4:E12"/>
    <mergeCell ref="E15:E19"/>
    <mergeCell ref="F4:F12"/>
    <mergeCell ref="F15:F19"/>
    <mergeCell ref="G4:G12"/>
    <mergeCell ref="G15:G19"/>
    <mergeCell ref="H4:H12"/>
    <mergeCell ref="H15:H19"/>
    <mergeCell ref="I4:I12"/>
    <mergeCell ref="I15:I19"/>
  </mergeCells>
  <pageMargins left="0.75" right="0.75" top="1" bottom="1" header="0.5" footer="0.5"/>
  <pageSetup paperSize="9" scale="41" fitToHeight="0"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6"/>
  <sheetViews>
    <sheetView tabSelected="1" workbookViewId="0">
      <selection activeCell="H14" sqref="H14"/>
    </sheetView>
  </sheetViews>
  <sheetFormatPr defaultColWidth="16" defaultRowHeight="21" customHeight="1"/>
  <cols>
    <col min="1" max="1" width="11.125" style="95" customWidth="1"/>
    <col min="2" max="2" width="16.625" style="96" customWidth="1"/>
    <col min="3" max="3" width="16.375" style="96" customWidth="1"/>
    <col min="4" max="4" width="8.125" style="96" customWidth="1"/>
    <col min="5" max="5" width="13.75" style="96" customWidth="1"/>
    <col min="6" max="8" width="7.625" style="95" customWidth="1"/>
    <col min="9" max="9" width="18.625" style="96" customWidth="1"/>
    <col min="10" max="254" width="16" style="95" customWidth="1"/>
    <col min="255" max="16384" width="16" style="95"/>
  </cols>
  <sheetData>
    <row r="1" s="95" customFormat="1" ht="6" customHeight="1" spans="2:9">
      <c r="B1" s="96"/>
      <c r="C1" s="96"/>
      <c r="D1" s="96"/>
      <c r="E1" s="96"/>
      <c r="I1" s="96"/>
    </row>
    <row r="2" s="95" customFormat="1" ht="27" customHeight="1" spans="1:9">
      <c r="A2" s="97" t="s">
        <v>126</v>
      </c>
      <c r="B2" s="97"/>
      <c r="C2" s="97"/>
      <c r="D2" s="97"/>
      <c r="E2" s="98"/>
      <c r="F2" s="97"/>
      <c r="G2" s="97"/>
      <c r="H2" s="97"/>
      <c r="I2" s="97"/>
    </row>
    <row r="3" s="95" customFormat="1" customHeight="1" spans="1:9">
      <c r="A3" s="99" t="s">
        <v>1</v>
      </c>
      <c r="B3" s="100" t="s">
        <v>127</v>
      </c>
      <c r="C3" s="100" t="s">
        <v>128</v>
      </c>
      <c r="D3" s="100" t="s">
        <v>4</v>
      </c>
      <c r="E3" s="100" t="s">
        <v>5</v>
      </c>
      <c r="F3" s="99" t="s">
        <v>7</v>
      </c>
      <c r="G3" s="100" t="s">
        <v>8</v>
      </c>
      <c r="H3" s="99" t="s">
        <v>9</v>
      </c>
      <c r="I3" s="99" t="s">
        <v>129</v>
      </c>
    </row>
    <row r="4" s="95" customFormat="1" ht="46" customHeight="1" spans="1:9">
      <c r="A4" s="101">
        <v>1</v>
      </c>
      <c r="B4" s="102"/>
      <c r="C4" s="102" t="s">
        <v>130</v>
      </c>
      <c r="D4" s="102" t="s">
        <v>131</v>
      </c>
      <c r="E4" s="102" t="s">
        <v>132</v>
      </c>
      <c r="F4" s="103">
        <v>1</v>
      </c>
      <c r="G4" s="103"/>
      <c r="H4" s="103">
        <f t="shared" ref="H4:H6" si="0">F4*G4</f>
        <v>0</v>
      </c>
      <c r="I4" s="102" t="s">
        <v>133</v>
      </c>
    </row>
    <row r="5" s="95" customFormat="1" ht="46" customHeight="1" spans="1:9">
      <c r="A5" s="104"/>
      <c r="B5" s="102"/>
      <c r="C5" s="102" t="s">
        <v>134</v>
      </c>
      <c r="D5" s="102" t="s">
        <v>131</v>
      </c>
      <c r="E5" s="102" t="s">
        <v>135</v>
      </c>
      <c r="F5" s="103">
        <v>1</v>
      </c>
      <c r="G5" s="103"/>
      <c r="H5" s="103">
        <f t="shared" si="0"/>
        <v>0</v>
      </c>
      <c r="I5" s="102" t="s">
        <v>136</v>
      </c>
    </row>
    <row r="6" s="95" customFormat="1" ht="46" customHeight="1" spans="1:9">
      <c r="A6" s="105"/>
      <c r="B6" s="102"/>
      <c r="C6" s="106" t="s">
        <v>137</v>
      </c>
      <c r="D6" s="102" t="s">
        <v>131</v>
      </c>
      <c r="E6" s="102" t="s">
        <v>138</v>
      </c>
      <c r="F6" s="103">
        <v>1</v>
      </c>
      <c r="G6" s="103"/>
      <c r="H6" s="103">
        <f t="shared" si="0"/>
        <v>0</v>
      </c>
      <c r="I6" s="102" t="s">
        <v>139</v>
      </c>
    </row>
    <row r="7" s="95" customFormat="1" ht="24" customHeight="1" spans="1:9">
      <c r="A7" s="107" t="s">
        <v>140</v>
      </c>
      <c r="B7" s="108"/>
      <c r="C7" s="108"/>
      <c r="D7" s="108"/>
      <c r="E7" s="109"/>
      <c r="F7" s="108"/>
      <c r="G7" s="108"/>
      <c r="H7" s="108"/>
      <c r="I7" s="125"/>
    </row>
    <row r="8" s="95" customFormat="1" ht="46" customHeight="1" spans="1:9">
      <c r="A8" s="101">
        <v>2</v>
      </c>
      <c r="B8" s="102"/>
      <c r="C8" s="102" t="s">
        <v>141</v>
      </c>
      <c r="D8" s="102" t="s">
        <v>131</v>
      </c>
      <c r="E8" s="102" t="s">
        <v>142</v>
      </c>
      <c r="F8" s="103">
        <v>15</v>
      </c>
      <c r="G8" s="103"/>
      <c r="H8" s="103">
        <f t="shared" ref="H8:H11" si="1">F8*G8</f>
        <v>0</v>
      </c>
      <c r="I8" s="102" t="s">
        <v>143</v>
      </c>
    </row>
    <row r="9" s="95" customFormat="1" ht="53" hidden="1" customHeight="1" spans="1:9">
      <c r="A9" s="104"/>
      <c r="B9" s="102"/>
      <c r="C9" s="102" t="s">
        <v>144</v>
      </c>
      <c r="D9" s="102" t="s">
        <v>131</v>
      </c>
      <c r="E9" s="102" t="s">
        <v>145</v>
      </c>
      <c r="F9" s="103"/>
      <c r="G9" s="103"/>
      <c r="H9" s="103">
        <f t="shared" si="1"/>
        <v>0</v>
      </c>
      <c r="I9" s="102" t="s">
        <v>146</v>
      </c>
    </row>
    <row r="10" s="95" customFormat="1" ht="44" customHeight="1" spans="1:9">
      <c r="A10" s="104"/>
      <c r="B10" s="102"/>
      <c r="C10" s="102" t="s">
        <v>147</v>
      </c>
      <c r="D10" s="102" t="s">
        <v>131</v>
      </c>
      <c r="E10" s="102" t="s">
        <v>148</v>
      </c>
      <c r="F10" s="103">
        <v>15</v>
      </c>
      <c r="G10" s="103"/>
      <c r="H10" s="103">
        <f t="shared" si="1"/>
        <v>0</v>
      </c>
      <c r="I10" s="102" t="s">
        <v>136</v>
      </c>
    </row>
    <row r="11" s="95" customFormat="1" ht="44" customHeight="1" spans="1:9">
      <c r="A11" s="105"/>
      <c r="B11" s="102"/>
      <c r="C11" s="106" t="s">
        <v>149</v>
      </c>
      <c r="D11" s="102" t="s">
        <v>131</v>
      </c>
      <c r="E11" s="102" t="s">
        <v>150</v>
      </c>
      <c r="F11" s="103">
        <v>15</v>
      </c>
      <c r="G11" s="103"/>
      <c r="H11" s="103">
        <f t="shared" si="1"/>
        <v>0</v>
      </c>
      <c r="I11" s="102" t="s">
        <v>151</v>
      </c>
    </row>
    <row r="12" s="95" customFormat="1" ht="27" customHeight="1" spans="1:9">
      <c r="A12" s="107" t="s">
        <v>152</v>
      </c>
      <c r="B12" s="110"/>
      <c r="C12" s="110"/>
      <c r="D12" s="110"/>
      <c r="E12" s="111"/>
      <c r="F12" s="110"/>
      <c r="G12" s="110"/>
      <c r="H12" s="110"/>
      <c r="I12" s="126"/>
    </row>
    <row r="13" s="95" customFormat="1" ht="35" customHeight="1" spans="1:9">
      <c r="A13" s="101">
        <v>3</v>
      </c>
      <c r="B13" s="102"/>
      <c r="C13" s="102" t="s">
        <v>153</v>
      </c>
      <c r="D13" s="102" t="s">
        <v>131</v>
      </c>
      <c r="E13" s="102" t="s">
        <v>154</v>
      </c>
      <c r="F13" s="103">
        <v>28</v>
      </c>
      <c r="G13" s="103"/>
      <c r="H13" s="103">
        <f t="shared" ref="H13:H15" si="2">F13*G13</f>
        <v>0</v>
      </c>
      <c r="I13" s="102" t="s">
        <v>155</v>
      </c>
    </row>
    <row r="14" s="95" customFormat="1" ht="35" customHeight="1" spans="1:9">
      <c r="A14" s="104"/>
      <c r="B14" s="102"/>
      <c r="C14" s="102" t="s">
        <v>156</v>
      </c>
      <c r="D14" s="102" t="s">
        <v>131</v>
      </c>
      <c r="E14" s="102" t="s">
        <v>157</v>
      </c>
      <c r="F14" s="103">
        <v>28</v>
      </c>
      <c r="G14" s="103"/>
      <c r="H14" s="103">
        <f t="shared" si="2"/>
        <v>0</v>
      </c>
      <c r="I14" s="102" t="s">
        <v>155</v>
      </c>
    </row>
    <row r="15" s="95" customFormat="1" ht="35" customHeight="1" spans="1:9">
      <c r="A15" s="112"/>
      <c r="B15" s="113"/>
      <c r="C15" s="113" t="s">
        <v>158</v>
      </c>
      <c r="D15" s="102" t="s">
        <v>131</v>
      </c>
      <c r="E15" s="102" t="s">
        <v>159</v>
      </c>
      <c r="F15" s="103">
        <v>56</v>
      </c>
      <c r="G15" s="112"/>
      <c r="H15" s="103">
        <f t="shared" si="2"/>
        <v>0</v>
      </c>
      <c r="I15" s="102" t="s">
        <v>160</v>
      </c>
    </row>
    <row r="16" s="95" customFormat="1" ht="35" customHeight="1" spans="1:9">
      <c r="A16" s="114"/>
      <c r="B16" s="115"/>
      <c r="C16" s="115"/>
      <c r="D16" s="115"/>
      <c r="E16" s="116"/>
      <c r="F16" s="115"/>
      <c r="G16" s="115"/>
      <c r="H16" s="115"/>
      <c r="I16" s="127"/>
    </row>
    <row r="17" s="95" customFormat="1" ht="35" customHeight="1" spans="1:9">
      <c r="A17" s="103">
        <v>4</v>
      </c>
      <c r="B17" s="102" t="s">
        <v>161</v>
      </c>
      <c r="C17" s="102"/>
      <c r="D17" s="102"/>
      <c r="E17" s="102" t="s">
        <v>162</v>
      </c>
      <c r="F17" s="103">
        <v>6</v>
      </c>
      <c r="G17" s="103"/>
      <c r="H17" s="103">
        <f t="shared" ref="H17:H19" si="3">F17*G17</f>
        <v>0</v>
      </c>
      <c r="I17" s="102"/>
    </row>
    <row r="18" s="95" customFormat="1" ht="35" customHeight="1" spans="1:9">
      <c r="A18" s="103"/>
      <c r="B18" s="102" t="s">
        <v>47</v>
      </c>
      <c r="C18" s="102"/>
      <c r="D18" s="102"/>
      <c r="E18" s="102" t="s">
        <v>163</v>
      </c>
      <c r="F18" s="103">
        <v>17</v>
      </c>
      <c r="G18" s="103"/>
      <c r="H18" s="103">
        <f t="shared" si="3"/>
        <v>0</v>
      </c>
      <c r="I18" s="102"/>
    </row>
    <row r="19" s="95" customFormat="1" ht="35" customHeight="1" spans="1:9">
      <c r="A19" s="103"/>
      <c r="B19" s="103" t="s">
        <v>164</v>
      </c>
      <c r="C19" s="102"/>
      <c r="D19" s="102"/>
      <c r="E19" s="102"/>
      <c r="F19" s="103">
        <v>1</v>
      </c>
      <c r="G19" s="103"/>
      <c r="H19" s="103">
        <f t="shared" si="3"/>
        <v>0</v>
      </c>
      <c r="I19" s="102"/>
    </row>
    <row r="20" s="95" customFormat="1" ht="27" customHeight="1" spans="1:9">
      <c r="A20" s="117" t="s">
        <v>165</v>
      </c>
      <c r="B20" s="118"/>
      <c r="C20" s="118"/>
      <c r="D20" s="118"/>
      <c r="E20" s="118"/>
      <c r="F20" s="118"/>
      <c r="G20" s="119"/>
      <c r="H20" s="120">
        <f>SUM(H4:H19)</f>
        <v>0</v>
      </c>
      <c r="I20" s="128"/>
    </row>
    <row r="21" s="95" customFormat="1" ht="27" hidden="1" customHeight="1" spans="1:9">
      <c r="A21" s="117" t="s">
        <v>166</v>
      </c>
      <c r="B21" s="118"/>
      <c r="C21" s="118"/>
      <c r="D21" s="118"/>
      <c r="E21" s="118"/>
      <c r="F21" s="118"/>
      <c r="G21" s="119"/>
      <c r="H21" s="120">
        <f>H20*113%</f>
        <v>0</v>
      </c>
      <c r="I21" s="128"/>
    </row>
    <row r="22" s="95" customFormat="1" ht="27" hidden="1" customHeight="1" spans="1:9">
      <c r="A22" s="121" t="s">
        <v>167</v>
      </c>
      <c r="B22" s="122"/>
      <c r="C22" s="122"/>
      <c r="D22" s="122"/>
      <c r="E22" s="122"/>
      <c r="F22" s="122"/>
      <c r="G22" s="123"/>
      <c r="H22" s="124">
        <v>3400</v>
      </c>
      <c r="I22" s="129"/>
    </row>
    <row r="23" s="95" customFormat="1" ht="24" customHeight="1" spans="1:9">
      <c r="A23" s="117" t="s">
        <v>168</v>
      </c>
      <c r="B23" s="118"/>
      <c r="C23" s="118"/>
      <c r="D23" s="118"/>
      <c r="E23" s="118"/>
      <c r="F23" s="118"/>
      <c r="G23" s="119"/>
      <c r="H23" s="120">
        <f>H20*0.09</f>
        <v>0</v>
      </c>
      <c r="I23" s="128"/>
    </row>
    <row r="24" s="95" customFormat="1" customHeight="1" spans="1:9">
      <c r="A24" s="117"/>
      <c r="B24" s="118"/>
      <c r="C24" s="118"/>
      <c r="D24" s="118"/>
      <c r="E24" s="118"/>
      <c r="F24" s="118"/>
      <c r="G24" s="119"/>
      <c r="H24" s="120"/>
      <c r="I24" s="128"/>
    </row>
    <row r="25" s="95" customFormat="1" customHeight="1" spans="1:9">
      <c r="A25" s="117" t="s">
        <v>58</v>
      </c>
      <c r="B25" s="118"/>
      <c r="C25" s="118"/>
      <c r="D25" s="118"/>
      <c r="E25" s="118"/>
      <c r="F25" s="118"/>
      <c r="G25" s="119"/>
      <c r="H25" s="120">
        <f>H20+H23</f>
        <v>0</v>
      </c>
      <c r="I25" s="128"/>
    </row>
    <row r="26" s="95" customFormat="1" customHeight="1" spans="1:9">
      <c r="A26" s="117"/>
      <c r="B26" s="118"/>
      <c r="C26" s="118"/>
      <c r="D26" s="118"/>
      <c r="E26" s="118"/>
      <c r="F26" s="118"/>
      <c r="G26" s="119"/>
      <c r="H26" s="120"/>
      <c r="I26" s="128"/>
    </row>
  </sheetData>
  <mergeCells count="22">
    <mergeCell ref="A2:I2"/>
    <mergeCell ref="A7:I7"/>
    <mergeCell ref="A12:I12"/>
    <mergeCell ref="A16:I16"/>
    <mergeCell ref="A20:G20"/>
    <mergeCell ref="H20:I20"/>
    <mergeCell ref="A21:G21"/>
    <mergeCell ref="H21:I21"/>
    <mergeCell ref="A22:G22"/>
    <mergeCell ref="H22:I22"/>
    <mergeCell ref="A23:G23"/>
    <mergeCell ref="H23:I23"/>
    <mergeCell ref="A24:G24"/>
    <mergeCell ref="H24:I24"/>
    <mergeCell ref="A25:G25"/>
    <mergeCell ref="H25:I25"/>
    <mergeCell ref="A26:G26"/>
    <mergeCell ref="H26:I26"/>
    <mergeCell ref="A4:A5"/>
    <mergeCell ref="A8:A10"/>
    <mergeCell ref="A13:A15"/>
    <mergeCell ref="A17:A19"/>
  </mergeCells>
  <pageMargins left="0.75" right="0.75" top="1" bottom="1" header="0.5" footer="0.5"/>
  <pageSetup paperSize="9" scale="81" fitToHeight="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7"/>
  <sheetViews>
    <sheetView workbookViewId="0">
      <selection activeCell="L9" sqref="L9"/>
    </sheetView>
  </sheetViews>
  <sheetFormatPr defaultColWidth="11" defaultRowHeight="14.25"/>
  <cols>
    <col min="1" max="1" width="7.25" style="88" customWidth="1"/>
    <col min="2" max="2" width="15.875" style="88" customWidth="1"/>
    <col min="3" max="3" width="12.5" style="88" customWidth="1"/>
    <col min="4" max="4" width="12.75" style="88" customWidth="1"/>
    <col min="5" max="5" width="8.05833333333333" style="88" customWidth="1"/>
    <col min="6" max="6" width="7.8" style="88" customWidth="1"/>
    <col min="7" max="7" width="11.475" style="88" customWidth="1"/>
    <col min="8" max="8" width="11.7333333333333" style="88" customWidth="1"/>
    <col min="9" max="9" width="34.175" style="88" customWidth="1"/>
    <col min="10" max="16384" width="11" style="88"/>
  </cols>
  <sheetData>
    <row r="1" s="88" customFormat="1" ht="33" customHeight="1" spans="1:9">
      <c r="A1" s="7" t="s">
        <v>169</v>
      </c>
      <c r="B1" s="7"/>
      <c r="C1" s="7"/>
      <c r="D1" s="7"/>
      <c r="E1" s="7"/>
      <c r="F1" s="7"/>
      <c r="G1" s="7"/>
      <c r="H1" s="7"/>
      <c r="I1" s="7"/>
    </row>
    <row r="2" s="89" customFormat="1" ht="30" customHeight="1" spans="1:2">
      <c r="A2" s="90" t="s">
        <v>170</v>
      </c>
      <c r="B2" s="90"/>
    </row>
    <row r="3" s="89" customFormat="1" ht="29.05" customHeight="1" spans="1:9">
      <c r="A3" s="91" t="s">
        <v>63</v>
      </c>
      <c r="B3" s="92"/>
      <c r="C3" s="91" t="s">
        <v>5</v>
      </c>
      <c r="D3" s="91" t="s">
        <v>4</v>
      </c>
      <c r="E3" s="91" t="s">
        <v>7</v>
      </c>
      <c r="F3" s="91" t="s">
        <v>6</v>
      </c>
      <c r="G3" s="91" t="s">
        <v>171</v>
      </c>
      <c r="H3" s="91" t="s">
        <v>172</v>
      </c>
      <c r="I3" s="91" t="s">
        <v>173</v>
      </c>
    </row>
    <row r="4" s="89" customFormat="1" ht="36" customHeight="1" spans="1:9">
      <c r="A4" s="91">
        <v>1</v>
      </c>
      <c r="B4" s="91" t="s">
        <v>174</v>
      </c>
      <c r="C4" s="91" t="s">
        <v>175</v>
      </c>
      <c r="D4" s="91" t="s">
        <v>176</v>
      </c>
      <c r="E4" s="91">
        <v>1</v>
      </c>
      <c r="F4" s="91" t="s">
        <v>13</v>
      </c>
      <c r="G4" s="91"/>
      <c r="H4" s="91">
        <f t="shared" ref="H4:H10" si="0">E4*G4</f>
        <v>0</v>
      </c>
      <c r="I4" s="91" t="s">
        <v>177</v>
      </c>
    </row>
    <row r="5" s="89" customFormat="1" ht="36" customHeight="1" spans="1:9">
      <c r="A5" s="91" t="s">
        <v>178</v>
      </c>
      <c r="B5" s="91" t="s">
        <v>179</v>
      </c>
      <c r="C5" s="91" t="s">
        <v>180</v>
      </c>
      <c r="D5" s="91" t="s">
        <v>176</v>
      </c>
      <c r="E5" s="91">
        <v>1</v>
      </c>
      <c r="F5" s="91" t="s">
        <v>181</v>
      </c>
      <c r="G5" s="91"/>
      <c r="H5" s="91">
        <f t="shared" si="0"/>
        <v>0</v>
      </c>
      <c r="I5" s="91" t="s">
        <v>182</v>
      </c>
    </row>
    <row r="6" s="89" customFormat="1" ht="36" customHeight="1" spans="1:9">
      <c r="A6" s="91" t="s">
        <v>183</v>
      </c>
      <c r="B6" s="91" t="s">
        <v>184</v>
      </c>
      <c r="C6" s="91" t="s">
        <v>185</v>
      </c>
      <c r="D6" s="91" t="s">
        <v>176</v>
      </c>
      <c r="E6" s="91">
        <v>1</v>
      </c>
      <c r="F6" s="91" t="s">
        <v>13</v>
      </c>
      <c r="G6" s="91"/>
      <c r="H6" s="91">
        <f t="shared" si="0"/>
        <v>0</v>
      </c>
      <c r="I6" s="91" t="s">
        <v>186</v>
      </c>
    </row>
    <row r="7" s="89" customFormat="1" ht="36" customHeight="1" spans="1:9">
      <c r="A7" s="91" t="s">
        <v>187</v>
      </c>
      <c r="B7" s="91" t="s">
        <v>188</v>
      </c>
      <c r="C7" s="91" t="s">
        <v>189</v>
      </c>
      <c r="D7" s="91" t="s">
        <v>176</v>
      </c>
      <c r="E7" s="91" t="s">
        <v>190</v>
      </c>
      <c r="F7" s="91" t="s">
        <v>13</v>
      </c>
      <c r="G7" s="91"/>
      <c r="H7" s="91">
        <f t="shared" si="0"/>
        <v>0</v>
      </c>
      <c r="I7" s="91" t="s">
        <v>191</v>
      </c>
    </row>
    <row r="8" s="89" customFormat="1" ht="36" customHeight="1" spans="1:9">
      <c r="A8" s="91" t="s">
        <v>192</v>
      </c>
      <c r="B8" s="91" t="s">
        <v>193</v>
      </c>
      <c r="C8" s="91" t="s">
        <v>194</v>
      </c>
      <c r="D8" s="91" t="s">
        <v>176</v>
      </c>
      <c r="E8" s="91" t="s">
        <v>190</v>
      </c>
      <c r="F8" s="91" t="s">
        <v>13</v>
      </c>
      <c r="G8" s="91"/>
      <c r="H8" s="91">
        <f t="shared" si="0"/>
        <v>0</v>
      </c>
      <c r="I8" s="91" t="s">
        <v>195</v>
      </c>
    </row>
    <row r="9" s="89" customFormat="1" ht="36" customHeight="1" spans="1:9">
      <c r="A9" s="91" t="s">
        <v>196</v>
      </c>
      <c r="B9" s="91" t="s">
        <v>197</v>
      </c>
      <c r="C9" s="91" t="s">
        <v>198</v>
      </c>
      <c r="D9" s="91" t="s">
        <v>176</v>
      </c>
      <c r="E9" s="91" t="s">
        <v>190</v>
      </c>
      <c r="F9" s="91" t="s">
        <v>13</v>
      </c>
      <c r="G9" s="91"/>
      <c r="H9" s="91">
        <f t="shared" si="0"/>
        <v>0</v>
      </c>
      <c r="I9" s="91" t="s">
        <v>199</v>
      </c>
    </row>
    <row r="10" s="89" customFormat="1" ht="36" customHeight="1" spans="1:9">
      <c r="A10" s="91" t="s">
        <v>200</v>
      </c>
      <c r="B10" s="91" t="s">
        <v>201</v>
      </c>
      <c r="C10" s="91" t="s">
        <v>202</v>
      </c>
      <c r="D10" s="91" t="s">
        <v>48</v>
      </c>
      <c r="E10" s="91" t="s">
        <v>190</v>
      </c>
      <c r="F10" s="91" t="s">
        <v>13</v>
      </c>
      <c r="G10" s="91"/>
      <c r="H10" s="91">
        <f t="shared" si="0"/>
        <v>0</v>
      </c>
      <c r="I10" s="91" t="s">
        <v>203</v>
      </c>
    </row>
    <row r="11" s="89" customFormat="1" ht="34.05" customHeight="1" spans="1:9">
      <c r="A11" s="93" t="s">
        <v>204</v>
      </c>
      <c r="B11" s="94"/>
      <c r="C11" s="94"/>
      <c r="D11" s="94"/>
      <c r="E11" s="94"/>
      <c r="F11" s="94"/>
      <c r="G11" s="91" t="s">
        <v>205</v>
      </c>
      <c r="H11" s="91"/>
      <c r="I11" s="91" t="s">
        <v>205</v>
      </c>
    </row>
    <row r="12" s="89" customFormat="1" ht="33.2" customHeight="1" spans="1:9">
      <c r="A12" s="91" t="s">
        <v>190</v>
      </c>
      <c r="B12" s="91" t="s">
        <v>206</v>
      </c>
      <c r="C12" s="91" t="s">
        <v>207</v>
      </c>
      <c r="D12" s="91" t="s">
        <v>176</v>
      </c>
      <c r="E12" s="91">
        <v>10</v>
      </c>
      <c r="F12" s="91" t="s">
        <v>181</v>
      </c>
      <c r="G12" s="91"/>
      <c r="H12" s="91">
        <f>E12*G12</f>
        <v>0</v>
      </c>
      <c r="I12" s="91" t="s">
        <v>208</v>
      </c>
    </row>
    <row r="13" s="89" customFormat="1" ht="27.4" customHeight="1" spans="1:9">
      <c r="A13" s="91" t="s">
        <v>209</v>
      </c>
      <c r="B13" s="91" t="s">
        <v>210</v>
      </c>
      <c r="C13" s="92"/>
      <c r="D13" s="92"/>
      <c r="E13" s="92"/>
      <c r="F13" s="92"/>
      <c r="G13" s="91">
        <f>SUM(H4:H12)</f>
        <v>0</v>
      </c>
      <c r="H13" s="92"/>
      <c r="I13" s="91" t="s">
        <v>205</v>
      </c>
    </row>
    <row r="14" s="89" customFormat="1" ht="27.4" customHeight="1" spans="1:9">
      <c r="A14" s="91" t="s">
        <v>211</v>
      </c>
      <c r="B14" s="91" t="s">
        <v>212</v>
      </c>
      <c r="C14" s="92"/>
      <c r="D14" s="92"/>
      <c r="E14" s="92"/>
      <c r="F14" s="92"/>
      <c r="G14" s="91"/>
      <c r="H14" s="92"/>
      <c r="I14" s="91"/>
    </row>
    <row r="15" s="89" customFormat="1" ht="27.4" customHeight="1" spans="1:9">
      <c r="A15" s="91" t="s">
        <v>213</v>
      </c>
      <c r="B15" s="91" t="s">
        <v>214</v>
      </c>
      <c r="C15" s="92"/>
      <c r="D15" s="92"/>
      <c r="E15" s="92"/>
      <c r="F15" s="92"/>
      <c r="G15" s="91"/>
      <c r="H15" s="92"/>
      <c r="I15" s="91" t="s">
        <v>205</v>
      </c>
    </row>
    <row r="16" s="89" customFormat="1" ht="29.05" customHeight="1" spans="1:9">
      <c r="A16" s="91" t="s">
        <v>215</v>
      </c>
      <c r="B16" s="91" t="s">
        <v>216</v>
      </c>
      <c r="C16" s="92"/>
      <c r="D16" s="92"/>
      <c r="E16" s="92"/>
      <c r="F16" s="92"/>
      <c r="G16" s="91"/>
      <c r="H16" s="92"/>
      <c r="I16" s="91" t="s">
        <v>205</v>
      </c>
    </row>
    <row r="17" s="89" customFormat="1" ht="28.25" customHeight="1" spans="1:9">
      <c r="A17" s="91" t="s">
        <v>217</v>
      </c>
      <c r="B17" s="91" t="s">
        <v>218</v>
      </c>
      <c r="C17" s="92"/>
      <c r="D17" s="92"/>
      <c r="E17" s="92"/>
      <c r="F17" s="92"/>
      <c r="G17" s="91"/>
      <c r="H17" s="92"/>
      <c r="I17" s="91"/>
    </row>
  </sheetData>
  <mergeCells count="13">
    <mergeCell ref="A1:I1"/>
    <mergeCell ref="A3:B3"/>
    <mergeCell ref="A11:F11"/>
    <mergeCell ref="B13:F13"/>
    <mergeCell ref="G13:H13"/>
    <mergeCell ref="B14:F14"/>
    <mergeCell ref="G14:H14"/>
    <mergeCell ref="B15:F15"/>
    <mergeCell ref="G15:H15"/>
    <mergeCell ref="B16:F16"/>
    <mergeCell ref="G16:H16"/>
    <mergeCell ref="B17:F17"/>
    <mergeCell ref="G17:H17"/>
  </mergeCells>
  <pageMargins left="0.75" right="0.75" top="1" bottom="1" header="0.5" footer="0.5"/>
  <pageSetup paperSize="9" scale="67"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42"/>
  <sheetViews>
    <sheetView workbookViewId="0">
      <selection activeCell="D6" sqref="D6"/>
    </sheetView>
  </sheetViews>
  <sheetFormatPr defaultColWidth="9" defaultRowHeight="12"/>
  <cols>
    <col min="1" max="1" width="6.10833333333333" style="3" customWidth="1"/>
    <col min="2" max="3" width="13.3333333333333" style="3" customWidth="1"/>
    <col min="4" max="4" width="26.75" style="3" customWidth="1"/>
    <col min="5" max="5" width="6" style="4" customWidth="1"/>
    <col min="6" max="6" width="4.88333333333333" style="5" customWidth="1"/>
    <col min="7" max="7" width="11.1083333333333" style="6" customWidth="1"/>
    <col min="8" max="8" width="13.3333333333333" style="5" customWidth="1"/>
    <col min="9" max="9" width="18.6666666666667" style="1" customWidth="1"/>
    <col min="10" max="10" width="20.2166666666667" style="1" customWidth="1"/>
    <col min="11" max="16384" width="9" style="1"/>
  </cols>
  <sheetData>
    <row r="1" s="1" customFormat="1" ht="25.5" spans="1:9">
      <c r="A1" s="7" t="s">
        <v>219</v>
      </c>
      <c r="B1" s="7"/>
      <c r="C1" s="7"/>
      <c r="D1" s="7"/>
      <c r="E1" s="7"/>
      <c r="F1" s="7"/>
      <c r="G1" s="7"/>
      <c r="H1" s="7"/>
      <c r="I1" s="7"/>
    </row>
    <row r="2" s="2" customFormat="1" ht="23" customHeight="1" spans="1:10">
      <c r="A2" s="8" t="s">
        <v>1</v>
      </c>
      <c r="B2" s="8" t="s">
        <v>128</v>
      </c>
      <c r="C2" s="8" t="s">
        <v>127</v>
      </c>
      <c r="D2" s="8" t="s">
        <v>220</v>
      </c>
      <c r="E2" s="9" t="s">
        <v>7</v>
      </c>
      <c r="F2" s="10" t="s">
        <v>6</v>
      </c>
      <c r="G2" s="11" t="s">
        <v>221</v>
      </c>
      <c r="H2" s="10" t="s">
        <v>65</v>
      </c>
      <c r="I2" s="10" t="s">
        <v>222</v>
      </c>
      <c r="J2" s="70"/>
    </row>
    <row r="3" s="2" customFormat="1" ht="27" customHeight="1" spans="1:10">
      <c r="A3" s="12" t="s">
        <v>223</v>
      </c>
      <c r="B3" s="13"/>
      <c r="C3" s="13"/>
      <c r="D3" s="13"/>
      <c r="E3" s="13"/>
      <c r="F3" s="14"/>
      <c r="G3" s="15"/>
      <c r="H3" s="16"/>
      <c r="I3" s="16"/>
      <c r="J3" s="70"/>
    </row>
    <row r="4" s="2" customFormat="1" ht="87" customHeight="1" spans="1:11">
      <c r="A4" s="17">
        <v>1</v>
      </c>
      <c r="B4" s="18" t="s">
        <v>224</v>
      </c>
      <c r="C4" s="18"/>
      <c r="D4" s="19" t="s">
        <v>225</v>
      </c>
      <c r="E4" s="20">
        <v>77</v>
      </c>
      <c r="F4" s="21" t="s">
        <v>13</v>
      </c>
      <c r="G4" s="22"/>
      <c r="H4" s="21">
        <f t="shared" ref="H4:H8" si="0">G4*E4</f>
        <v>0</v>
      </c>
      <c r="I4" s="71" t="s">
        <v>226</v>
      </c>
      <c r="J4" s="72"/>
      <c r="K4" s="73"/>
    </row>
    <row r="5" s="2" customFormat="1" ht="87" customHeight="1" spans="1:11">
      <c r="A5" s="17">
        <v>2</v>
      </c>
      <c r="B5" s="18" t="s">
        <v>227</v>
      </c>
      <c r="C5" s="23"/>
      <c r="D5" s="19" t="s">
        <v>228</v>
      </c>
      <c r="E5" s="20">
        <v>26</v>
      </c>
      <c r="F5" s="21" t="s">
        <v>13</v>
      </c>
      <c r="G5" s="22"/>
      <c r="H5" s="21">
        <f t="shared" si="0"/>
        <v>0</v>
      </c>
      <c r="I5" s="74"/>
      <c r="J5" s="72"/>
      <c r="K5" s="73"/>
    </row>
    <row r="6" s="2" customFormat="1" ht="87" customHeight="1" spans="1:11">
      <c r="A6" s="17">
        <v>2</v>
      </c>
      <c r="B6" s="18" t="s">
        <v>229</v>
      </c>
      <c r="C6" s="18"/>
      <c r="D6" s="19" t="s">
        <v>230</v>
      </c>
      <c r="E6" s="20">
        <v>28</v>
      </c>
      <c r="F6" s="21" t="s">
        <v>13</v>
      </c>
      <c r="G6" s="22"/>
      <c r="H6" s="21">
        <f t="shared" si="0"/>
        <v>0</v>
      </c>
      <c r="I6" s="75"/>
      <c r="J6" s="72"/>
      <c r="K6" s="73"/>
    </row>
    <row r="7" s="2" customFormat="1" ht="87" customHeight="1" spans="1:11">
      <c r="A7" s="17">
        <v>3</v>
      </c>
      <c r="B7" s="24" t="s">
        <v>231</v>
      </c>
      <c r="C7" s="24"/>
      <c r="D7" s="25" t="s">
        <v>232</v>
      </c>
      <c r="E7" s="20">
        <v>28</v>
      </c>
      <c r="F7" s="21" t="s">
        <v>20</v>
      </c>
      <c r="G7" s="26"/>
      <c r="H7" s="21">
        <f t="shared" si="0"/>
        <v>0</v>
      </c>
      <c r="I7" s="76" t="s">
        <v>233</v>
      </c>
      <c r="J7" s="72"/>
      <c r="K7" s="73"/>
    </row>
    <row r="8" s="2" customFormat="1" ht="87" customHeight="1" spans="1:11">
      <c r="A8" s="17">
        <v>4</v>
      </c>
      <c r="B8" s="27" t="s">
        <v>234</v>
      </c>
      <c r="C8" s="27"/>
      <c r="D8" s="28" t="s">
        <v>235</v>
      </c>
      <c r="E8" s="17">
        <v>32</v>
      </c>
      <c r="F8" s="29" t="s">
        <v>20</v>
      </c>
      <c r="G8" s="22"/>
      <c r="H8" s="30">
        <f t="shared" si="0"/>
        <v>0</v>
      </c>
      <c r="I8" s="76" t="s">
        <v>236</v>
      </c>
      <c r="J8" s="72"/>
      <c r="K8" s="73"/>
    </row>
    <row r="9" s="2" customFormat="1" ht="49.5" customHeight="1" spans="1:11">
      <c r="A9" s="17"/>
      <c r="B9" s="18"/>
      <c r="C9" s="18"/>
      <c r="D9" s="31"/>
      <c r="E9" s="20"/>
      <c r="F9" s="21"/>
      <c r="G9" s="26" t="s">
        <v>237</v>
      </c>
      <c r="H9" s="21">
        <f>SUM(H4:H8)</f>
        <v>0</v>
      </c>
      <c r="I9" s="77"/>
      <c r="J9" s="72"/>
      <c r="K9" s="73"/>
    </row>
    <row r="10" s="1" customFormat="1" ht="25" customHeight="1" spans="1:11">
      <c r="A10" s="12" t="s">
        <v>238</v>
      </c>
      <c r="B10" s="13"/>
      <c r="C10" s="13"/>
      <c r="D10" s="13"/>
      <c r="E10" s="13"/>
      <c r="F10" s="14"/>
      <c r="G10" s="32"/>
      <c r="H10" s="14"/>
      <c r="I10" s="14"/>
      <c r="K10" s="73"/>
    </row>
    <row r="11" s="2" customFormat="1" ht="81" customHeight="1" spans="1:11">
      <c r="A11" s="17">
        <v>1</v>
      </c>
      <c r="B11" s="33" t="s">
        <v>239</v>
      </c>
      <c r="C11" s="33"/>
      <c r="D11" s="34" t="s">
        <v>240</v>
      </c>
      <c r="E11" s="35">
        <v>3</v>
      </c>
      <c r="F11" s="29" t="s">
        <v>13</v>
      </c>
      <c r="G11" s="22"/>
      <c r="H11" s="30">
        <f>G11*E11</f>
        <v>0</v>
      </c>
      <c r="I11" s="78" t="s">
        <v>241</v>
      </c>
      <c r="K11" s="73"/>
    </row>
    <row r="12" s="2" customFormat="1" ht="81" customHeight="1" spans="1:11">
      <c r="A12" s="17">
        <v>2</v>
      </c>
      <c r="B12" s="27" t="s">
        <v>242</v>
      </c>
      <c r="C12" s="27"/>
      <c r="D12" s="28" t="s">
        <v>243</v>
      </c>
      <c r="E12" s="17">
        <v>24</v>
      </c>
      <c r="F12" s="29" t="s">
        <v>244</v>
      </c>
      <c r="G12" s="22"/>
      <c r="H12" s="30">
        <f>G12*E12</f>
        <v>0</v>
      </c>
      <c r="I12" s="79" t="s">
        <v>245</v>
      </c>
      <c r="K12" s="73"/>
    </row>
    <row r="13" s="2" customFormat="1" ht="81" customHeight="1" spans="1:11">
      <c r="A13" s="17">
        <v>3</v>
      </c>
      <c r="B13" s="27" t="s">
        <v>246</v>
      </c>
      <c r="C13" s="27"/>
      <c r="D13" s="34" t="s">
        <v>247</v>
      </c>
      <c r="E13" s="17">
        <v>1</v>
      </c>
      <c r="F13" s="29" t="s">
        <v>105</v>
      </c>
      <c r="G13" s="22"/>
      <c r="H13" s="30">
        <f>G13*E13</f>
        <v>0</v>
      </c>
      <c r="I13" s="78" t="s">
        <v>248</v>
      </c>
      <c r="K13" s="73"/>
    </row>
    <row r="14" s="2" customFormat="1" ht="84" customHeight="1" spans="1:11">
      <c r="A14" s="17">
        <v>4</v>
      </c>
      <c r="B14" s="27" t="s">
        <v>249</v>
      </c>
      <c r="C14" s="27"/>
      <c r="D14" s="28" t="s">
        <v>250</v>
      </c>
      <c r="E14" s="17">
        <v>1</v>
      </c>
      <c r="F14" s="29" t="s">
        <v>13</v>
      </c>
      <c r="G14" s="22"/>
      <c r="H14" s="30">
        <f>G14*E14</f>
        <v>0</v>
      </c>
      <c r="I14" s="79" t="s">
        <v>251</v>
      </c>
      <c r="K14" s="73"/>
    </row>
    <row r="15" s="2" customFormat="1" ht="43" customHeight="1" spans="1:11">
      <c r="A15" s="17"/>
      <c r="B15" s="33"/>
      <c r="C15" s="33"/>
      <c r="D15" s="28"/>
      <c r="E15" s="17"/>
      <c r="F15" s="29"/>
      <c r="G15" s="22" t="s">
        <v>237</v>
      </c>
      <c r="H15" s="36">
        <f>SUM(H11:H14)</f>
        <v>0</v>
      </c>
      <c r="I15" s="79"/>
      <c r="K15" s="73"/>
    </row>
    <row r="16" s="1" customFormat="1" ht="24" customHeight="1" spans="1:11">
      <c r="A16" s="12" t="s">
        <v>252</v>
      </c>
      <c r="B16" s="13"/>
      <c r="C16" s="13"/>
      <c r="D16" s="13"/>
      <c r="E16" s="13"/>
      <c r="F16" s="14"/>
      <c r="G16" s="32"/>
      <c r="H16" s="14"/>
      <c r="I16" s="14"/>
      <c r="K16" s="73"/>
    </row>
    <row r="17" s="1" customFormat="1" ht="23.25" customHeight="1" spans="1:11">
      <c r="A17" s="37" t="s">
        <v>1</v>
      </c>
      <c r="B17" s="37" t="s">
        <v>128</v>
      </c>
      <c r="C17" s="37"/>
      <c r="D17" s="37" t="s">
        <v>4</v>
      </c>
      <c r="E17" s="37" t="s">
        <v>7</v>
      </c>
      <c r="F17" s="37" t="s">
        <v>6</v>
      </c>
      <c r="G17" s="38" t="s">
        <v>8</v>
      </c>
      <c r="H17" s="39" t="s">
        <v>253</v>
      </c>
      <c r="I17" s="80" t="s">
        <v>129</v>
      </c>
      <c r="K17" s="73"/>
    </row>
    <row r="18" s="1" customFormat="1" ht="85" customHeight="1" spans="1:11">
      <c r="A18" s="17">
        <v>1</v>
      </c>
      <c r="B18" s="27" t="s">
        <v>113</v>
      </c>
      <c r="C18" s="27"/>
      <c r="D18" s="40" t="s">
        <v>254</v>
      </c>
      <c r="E18" s="35">
        <v>32</v>
      </c>
      <c r="F18" s="29" t="s">
        <v>13</v>
      </c>
      <c r="G18" s="22"/>
      <c r="H18" s="30">
        <f t="shared" ref="H18:H25" si="1">G18*E18</f>
        <v>0</v>
      </c>
      <c r="I18" s="40" t="s">
        <v>255</v>
      </c>
      <c r="K18" s="73"/>
    </row>
    <row r="19" s="1" customFormat="1" ht="85" customHeight="1" spans="1:11">
      <c r="A19" s="17">
        <v>2</v>
      </c>
      <c r="B19" s="27" t="s">
        <v>256</v>
      </c>
      <c r="C19" s="27"/>
      <c r="D19" s="40" t="s">
        <v>257</v>
      </c>
      <c r="E19" s="35">
        <v>3</v>
      </c>
      <c r="F19" s="29" t="s">
        <v>13</v>
      </c>
      <c r="G19" s="22"/>
      <c r="H19" s="30">
        <f t="shared" si="1"/>
        <v>0</v>
      </c>
      <c r="I19" s="40" t="s">
        <v>258</v>
      </c>
      <c r="K19" s="73"/>
    </row>
    <row r="20" s="1" customFormat="1" ht="85" customHeight="1" spans="1:11">
      <c r="A20" s="17">
        <v>3</v>
      </c>
      <c r="B20" s="17" t="s">
        <v>259</v>
      </c>
      <c r="C20" s="17"/>
      <c r="D20" s="24" t="s">
        <v>260</v>
      </c>
      <c r="E20" s="24">
        <v>18</v>
      </c>
      <c r="F20" s="24" t="s">
        <v>95</v>
      </c>
      <c r="G20" s="22"/>
      <c r="H20" s="30">
        <f t="shared" si="1"/>
        <v>0</v>
      </c>
      <c r="I20" s="17" t="s">
        <v>261</v>
      </c>
      <c r="K20" s="73"/>
    </row>
    <row r="21" s="1" customFormat="1" ht="85" customHeight="1" spans="1:11">
      <c r="A21" s="17">
        <v>4</v>
      </c>
      <c r="B21" s="17" t="s">
        <v>107</v>
      </c>
      <c r="C21" s="17"/>
      <c r="D21" s="24" t="s">
        <v>262</v>
      </c>
      <c r="E21" s="24">
        <v>2</v>
      </c>
      <c r="F21" s="24" t="s">
        <v>95</v>
      </c>
      <c r="G21" s="22"/>
      <c r="H21" s="30">
        <f t="shared" si="1"/>
        <v>0</v>
      </c>
      <c r="I21" s="17" t="s">
        <v>263</v>
      </c>
      <c r="K21" s="73"/>
    </row>
    <row r="22" s="1" customFormat="1" ht="85" customHeight="1" spans="1:11">
      <c r="A22" s="17"/>
      <c r="B22" s="17" t="s">
        <v>264</v>
      </c>
      <c r="C22" s="17"/>
      <c r="D22" s="24" t="s">
        <v>265</v>
      </c>
      <c r="E22" s="24">
        <v>1</v>
      </c>
      <c r="F22" s="24" t="s">
        <v>95</v>
      </c>
      <c r="G22" s="22"/>
      <c r="H22" s="30">
        <f t="shared" si="1"/>
        <v>0</v>
      </c>
      <c r="I22" s="17" t="s">
        <v>266</v>
      </c>
      <c r="K22" s="73"/>
    </row>
    <row r="23" s="1" customFormat="1" ht="85" customHeight="1" spans="1:11">
      <c r="A23" s="17">
        <v>5</v>
      </c>
      <c r="B23" s="17" t="s">
        <v>110</v>
      </c>
      <c r="C23" s="17"/>
      <c r="D23" s="19" t="s">
        <v>267</v>
      </c>
      <c r="E23" s="24">
        <v>20</v>
      </c>
      <c r="F23" s="24" t="s">
        <v>95</v>
      </c>
      <c r="G23" s="22"/>
      <c r="H23" s="30">
        <f t="shared" si="1"/>
        <v>0</v>
      </c>
      <c r="I23" s="17" t="s">
        <v>268</v>
      </c>
      <c r="K23" s="73"/>
    </row>
    <row r="24" s="1" customFormat="1" ht="85" customHeight="1" spans="1:11">
      <c r="A24" s="17"/>
      <c r="B24" s="17" t="s">
        <v>269</v>
      </c>
      <c r="C24" s="17"/>
      <c r="D24" s="41" t="s">
        <v>270</v>
      </c>
      <c r="E24" s="24">
        <v>28</v>
      </c>
      <c r="F24" s="24" t="s">
        <v>13</v>
      </c>
      <c r="G24" s="22"/>
      <c r="H24" s="30">
        <f t="shared" si="1"/>
        <v>0</v>
      </c>
      <c r="I24" s="17" t="s">
        <v>271</v>
      </c>
      <c r="K24" s="73"/>
    </row>
    <row r="25" s="1" customFormat="1" ht="85" customHeight="1" spans="1:11">
      <c r="A25" s="17">
        <v>6</v>
      </c>
      <c r="B25" s="17" t="s">
        <v>41</v>
      </c>
      <c r="C25" s="17"/>
      <c r="D25" s="42" t="s">
        <v>272</v>
      </c>
      <c r="E25" s="24">
        <v>62</v>
      </c>
      <c r="F25" s="24" t="s">
        <v>13</v>
      </c>
      <c r="G25" s="22"/>
      <c r="H25" s="30">
        <f t="shared" si="1"/>
        <v>0</v>
      </c>
      <c r="I25" s="17" t="s">
        <v>273</v>
      </c>
      <c r="K25" s="73"/>
    </row>
    <row r="26" s="1" customFormat="1" ht="32.25" customHeight="1" spans="1:11">
      <c r="A26" s="17"/>
      <c r="B26" s="17"/>
      <c r="C26" s="17"/>
      <c r="D26" s="24"/>
      <c r="E26" s="24"/>
      <c r="F26" s="24"/>
      <c r="G26" s="22" t="s">
        <v>237</v>
      </c>
      <c r="H26" s="30">
        <f>SUM(H18:H25)</f>
        <v>0</v>
      </c>
      <c r="I26" s="17"/>
      <c r="K26" s="73"/>
    </row>
    <row r="27" s="1" customFormat="1" ht="32.25" customHeight="1" spans="1:11">
      <c r="A27" s="43" t="s">
        <v>274</v>
      </c>
      <c r="B27" s="44"/>
      <c r="C27" s="44"/>
      <c r="D27" s="44"/>
      <c r="E27" s="44"/>
      <c r="F27" s="44"/>
      <c r="G27" s="44"/>
      <c r="H27" s="44"/>
      <c r="I27" s="81"/>
      <c r="K27" s="73"/>
    </row>
    <row r="28" s="1" customFormat="1" ht="29.25" customHeight="1" spans="1:11">
      <c r="A28" s="45" t="s">
        <v>275</v>
      </c>
      <c r="B28" s="46"/>
      <c r="C28" s="46"/>
      <c r="D28" s="46"/>
      <c r="E28" s="46"/>
      <c r="F28" s="46"/>
      <c r="G28" s="46"/>
      <c r="H28" s="46"/>
      <c r="I28" s="82"/>
      <c r="K28" s="73"/>
    </row>
    <row r="29" s="1" customFormat="1" ht="18.75" customHeight="1" spans="1:11">
      <c r="A29" s="37" t="s">
        <v>1</v>
      </c>
      <c r="B29" s="37" t="s">
        <v>128</v>
      </c>
      <c r="C29" s="37"/>
      <c r="D29" s="37" t="s">
        <v>4</v>
      </c>
      <c r="E29" s="37" t="s">
        <v>7</v>
      </c>
      <c r="F29" s="37" t="s">
        <v>6</v>
      </c>
      <c r="G29" s="38" t="s">
        <v>8</v>
      </c>
      <c r="H29" s="39" t="s">
        <v>253</v>
      </c>
      <c r="I29" s="80" t="s">
        <v>129</v>
      </c>
      <c r="K29" s="73"/>
    </row>
    <row r="30" s="1" customFormat="1" ht="24" customHeight="1" spans="1:11">
      <c r="A30" s="47">
        <v>1</v>
      </c>
      <c r="B30" s="24" t="s">
        <v>276</v>
      </c>
      <c r="C30" s="24"/>
      <c r="D30" s="24" t="s">
        <v>277</v>
      </c>
      <c r="E30" s="24">
        <v>18</v>
      </c>
      <c r="F30" s="24" t="s">
        <v>105</v>
      </c>
      <c r="G30" s="22"/>
      <c r="H30" s="48">
        <f t="shared" ref="H30:H34" si="2">G30*E30</f>
        <v>0</v>
      </c>
      <c r="I30" s="17" t="s">
        <v>278</v>
      </c>
      <c r="K30" s="73"/>
    </row>
    <row r="31" s="1" customFormat="1" ht="24" customHeight="1" spans="1:11">
      <c r="A31" s="47">
        <v>2</v>
      </c>
      <c r="B31" s="24" t="s">
        <v>279</v>
      </c>
      <c r="C31" s="24"/>
      <c r="D31" s="24"/>
      <c r="E31" s="24">
        <v>35</v>
      </c>
      <c r="F31" s="24" t="s">
        <v>105</v>
      </c>
      <c r="G31" s="22"/>
      <c r="H31" s="48">
        <f t="shared" si="2"/>
        <v>0</v>
      </c>
      <c r="I31" s="17" t="s">
        <v>280</v>
      </c>
      <c r="K31" s="73"/>
    </row>
    <row r="32" s="1" customFormat="1" ht="53" customHeight="1" spans="1:11">
      <c r="A32" s="47">
        <v>3</v>
      </c>
      <c r="B32" s="17" t="s">
        <v>281</v>
      </c>
      <c r="C32" s="17"/>
      <c r="D32" s="24" t="s">
        <v>281</v>
      </c>
      <c r="E32" s="24">
        <v>1</v>
      </c>
      <c r="F32" s="24" t="s">
        <v>282</v>
      </c>
      <c r="G32" s="22"/>
      <c r="H32" s="49">
        <f t="shared" si="2"/>
        <v>0</v>
      </c>
      <c r="I32" s="17" t="s">
        <v>283</v>
      </c>
      <c r="K32" s="73"/>
    </row>
    <row r="33" s="1" customFormat="1" ht="29.25" customHeight="1" spans="1:11">
      <c r="A33" s="47">
        <v>4</v>
      </c>
      <c r="B33" s="17" t="s">
        <v>284</v>
      </c>
      <c r="C33" s="17"/>
      <c r="D33" s="24" t="s">
        <v>285</v>
      </c>
      <c r="E33" s="24">
        <v>1</v>
      </c>
      <c r="F33" s="24" t="s">
        <v>282</v>
      </c>
      <c r="G33" s="22"/>
      <c r="H33" s="49">
        <f t="shared" si="2"/>
        <v>0</v>
      </c>
      <c r="I33" s="17"/>
      <c r="K33" s="73"/>
    </row>
    <row r="34" s="1" customFormat="1" ht="29.25" customHeight="1" spans="1:11">
      <c r="A34" s="47">
        <v>5</v>
      </c>
      <c r="B34" s="17" t="s">
        <v>286</v>
      </c>
      <c r="C34" s="17"/>
      <c r="D34" s="24"/>
      <c r="E34" s="24">
        <v>1</v>
      </c>
      <c r="F34" s="24" t="s">
        <v>287</v>
      </c>
      <c r="G34" s="22"/>
      <c r="H34" s="49">
        <f t="shared" si="2"/>
        <v>0</v>
      </c>
      <c r="I34" s="17"/>
      <c r="K34" s="83"/>
    </row>
    <row r="35" s="1" customFormat="1" ht="24" customHeight="1" spans="1:9">
      <c r="A35" s="24"/>
      <c r="B35" s="17"/>
      <c r="C35" s="17"/>
      <c r="D35" s="24"/>
      <c r="E35" s="24"/>
      <c r="F35" s="24"/>
      <c r="G35" s="22" t="s">
        <v>237</v>
      </c>
      <c r="H35" s="48">
        <f>SUM(H30:H34)</f>
        <v>0</v>
      </c>
      <c r="I35" s="17"/>
    </row>
    <row r="36" s="1" customFormat="1" ht="24" customHeight="1" spans="1:9">
      <c r="A36" s="43" t="s">
        <v>288</v>
      </c>
      <c r="B36" s="44"/>
      <c r="C36" s="44"/>
      <c r="D36" s="44"/>
      <c r="E36" s="44"/>
      <c r="F36" s="44"/>
      <c r="G36" s="44"/>
      <c r="H36" s="44"/>
      <c r="I36" s="81"/>
    </row>
    <row r="37" s="1" customFormat="1" ht="23" customHeight="1" spans="1:9">
      <c r="A37" s="50"/>
      <c r="B37" s="51" t="s">
        <v>289</v>
      </c>
      <c r="C37" s="52"/>
      <c r="D37" s="53"/>
      <c r="E37" s="54"/>
      <c r="F37" s="54"/>
      <c r="G37" s="55"/>
      <c r="H37" s="56">
        <f>H35+H26+H15+H9</f>
        <v>0</v>
      </c>
      <c r="I37" s="81"/>
    </row>
    <row r="38" s="1" customFormat="1" ht="23" customHeight="1" spans="1:9">
      <c r="A38" s="57"/>
      <c r="B38" s="58" t="s">
        <v>123</v>
      </c>
      <c r="C38" s="59"/>
      <c r="D38" s="60">
        <v>0.09</v>
      </c>
      <c r="E38" s="54"/>
      <c r="F38" s="54"/>
      <c r="G38" s="55"/>
      <c r="H38" s="61">
        <f>H37*D38</f>
        <v>0</v>
      </c>
      <c r="I38" s="84"/>
    </row>
    <row r="39" s="1" customFormat="1" ht="23" customHeight="1" spans="1:9">
      <c r="A39" s="62"/>
      <c r="B39" s="63" t="s">
        <v>290</v>
      </c>
      <c r="C39" s="63"/>
      <c r="D39" s="64"/>
      <c r="E39" s="64"/>
      <c r="F39" s="64"/>
      <c r="G39" s="64"/>
      <c r="H39" s="65">
        <f>H37+H38</f>
        <v>0</v>
      </c>
      <c r="I39" s="85"/>
    </row>
    <row r="40" s="1" customFormat="1" ht="43.5" customHeight="1" spans="1:9">
      <c r="A40" s="66" t="s">
        <v>291</v>
      </c>
      <c r="B40" s="67"/>
      <c r="C40" s="67"/>
      <c r="D40" s="67"/>
      <c r="E40" s="67"/>
      <c r="F40" s="67"/>
      <c r="G40" s="67"/>
      <c r="H40" s="67"/>
      <c r="I40" s="86"/>
    </row>
    <row r="41" s="1" customFormat="1" ht="43" customHeight="1" spans="1:9">
      <c r="A41" s="68" t="s">
        <v>292</v>
      </c>
      <c r="B41" s="69"/>
      <c r="C41" s="69"/>
      <c r="D41" s="69"/>
      <c r="E41" s="69"/>
      <c r="F41" s="69"/>
      <c r="G41" s="69"/>
      <c r="H41" s="69"/>
      <c r="I41" s="87"/>
    </row>
    <row r="42" s="1" customFormat="1" ht="18.75" customHeight="1" spans="1:8">
      <c r="A42" s="3"/>
      <c r="B42" s="3"/>
      <c r="C42" s="3"/>
      <c r="D42" s="3"/>
      <c r="E42" s="4"/>
      <c r="F42" s="5"/>
      <c r="G42" s="6"/>
      <c r="H42" s="5"/>
    </row>
  </sheetData>
  <mergeCells count="10">
    <mergeCell ref="A1:I1"/>
    <mergeCell ref="A27:I27"/>
    <mergeCell ref="A28:I28"/>
    <mergeCell ref="A36:I36"/>
    <mergeCell ref="D37:G37"/>
    <mergeCell ref="D38:G38"/>
    <mergeCell ref="D39:G39"/>
    <mergeCell ref="A40:I40"/>
    <mergeCell ref="A41:I41"/>
    <mergeCell ref="I4:I6"/>
  </mergeCells>
  <pageMargins left="0.75" right="0.75" top="1" bottom="1" header="0.5" footer="0.5"/>
  <pageSetup paperSize="9" scale="65" fitToHeight="0"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楼宇门禁全数字可视联网系统</vt:lpstr>
      <vt:lpstr>道闸、人行刷脸门禁系统</vt:lpstr>
      <vt:lpstr>五方对讲系统</vt:lpstr>
      <vt:lpstr>小区广播系统</vt:lpstr>
      <vt:lpstr>监控系统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颜欢</cp:lastModifiedBy>
  <dcterms:created xsi:type="dcterms:W3CDTF">2021-08-09T06:58:00Z</dcterms:created>
  <dcterms:modified xsi:type="dcterms:W3CDTF">2023-08-16T14:27:46Z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D3CC6EF09ECA4128BFA0672C6D8D88C6_13</vt:lpwstr>
  </property>
  <property fmtid="{D5CDD505-2E9C-101B-9397-08002B2CF9AE}" pid="3" name="KSOProductBuildVer">
    <vt:lpwstr>2052-12.1.0.15120</vt:lpwstr>
  </property>
</Properties>
</file>